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Recursos Financieros\2018\"/>
    </mc:Choice>
  </mc:AlternateContent>
  <xr:revisionPtr revIDLastSave="0" documentId="8_{57E8B869-41C5-4A32-9267-BB9097C81FC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Gestión Administrativa " sheetId="7" r:id="rId1"/>
    <sheet name="Gestión del Riesgo " sheetId="8" r:id="rId2"/>
    <sheet name="Consolidado" sheetId="2" r:id="rId3"/>
  </sheets>
  <externalReferences>
    <externalReference r:id="rId4"/>
    <externalReference r:id="rId5"/>
    <externalReference r:id="rId6"/>
  </externalReferences>
  <definedNames>
    <definedName name="_xlnm._FilterDatabase" localSheetId="2" hidden="1">Consolidado!$E$7:$I$310</definedName>
    <definedName name="_xlnm._FilterDatabase" localSheetId="0" hidden="1">'Gestión Administrativa '!$D$7:$AH$310</definedName>
    <definedName name="_xlnm._FilterDatabase" localSheetId="1" hidden="1">'Gestión del Riesgo '!$D$7:$P$310</definedName>
    <definedName name="_xlnm.Print_Area" localSheetId="2">Consolidado!$A$8:$I$310</definedName>
    <definedName name="_xlnm.Print_Titles" localSheetId="2">Consolidado!$1:$7</definedName>
    <definedName name="_xlnm.Print_Titles" localSheetId="0">'Gestión Administrativa '!$1:$7</definedName>
    <definedName name="_xlnm.Print_Titles" localSheetId="1">'Gestión del Riesgo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3" i="2" l="1"/>
  <c r="H82" i="8" l="1"/>
  <c r="H70" i="8"/>
  <c r="R70" i="7" l="1"/>
  <c r="R69" i="7"/>
  <c r="R68" i="7"/>
  <c r="R67" i="7"/>
  <c r="R66" i="7"/>
  <c r="R65" i="7"/>
  <c r="R64" i="7"/>
  <c r="V211" i="7"/>
  <c r="N138" i="7"/>
  <c r="N95" i="7"/>
  <c r="N79" i="7"/>
  <c r="N78" i="7"/>
  <c r="N77" i="7"/>
  <c r="N76" i="7"/>
  <c r="N75" i="7"/>
  <c r="N74" i="7"/>
  <c r="N73" i="7"/>
  <c r="N70" i="7"/>
  <c r="N69" i="7"/>
  <c r="N68" i="7"/>
  <c r="N61" i="7"/>
  <c r="N50" i="7"/>
  <c r="N40" i="7"/>
  <c r="N37" i="7"/>
  <c r="N23" i="7"/>
  <c r="N22" i="7"/>
  <c r="N15" i="7"/>
  <c r="N14" i="7"/>
  <c r="N13" i="7"/>
  <c r="N306" i="7"/>
  <c r="N305" i="7"/>
  <c r="N300" i="7"/>
  <c r="N297" i="7"/>
  <c r="N294" i="7"/>
  <c r="N291" i="7"/>
  <c r="N290" i="7"/>
  <c r="N289" i="7"/>
  <c r="N288" i="7"/>
  <c r="N287" i="7"/>
  <c r="N286" i="7"/>
  <c r="N285" i="7"/>
  <c r="N280" i="7"/>
  <c r="N279" i="7"/>
  <c r="N276" i="7"/>
  <c r="N275" i="7"/>
  <c r="N272" i="7"/>
  <c r="N269" i="7"/>
  <c r="N268" i="7"/>
  <c r="N265" i="7"/>
  <c r="N264" i="7"/>
  <c r="N263" i="7"/>
  <c r="N262" i="7"/>
  <c r="N261" i="7"/>
  <c r="N260" i="7"/>
  <c r="N257" i="7"/>
  <c r="N256" i="7"/>
  <c r="N255" i="7"/>
  <c r="N254" i="7"/>
  <c r="N251" i="7"/>
  <c r="N250" i="7"/>
  <c r="N249" i="7"/>
  <c r="N248" i="7"/>
  <c r="N247" i="7"/>
  <c r="N246" i="7"/>
  <c r="N245" i="7"/>
  <c r="N244" i="7"/>
  <c r="N243" i="7"/>
  <c r="N238" i="7"/>
  <c r="N237" i="7"/>
  <c r="N236" i="7"/>
  <c r="N235" i="7"/>
  <c r="N232" i="7"/>
  <c r="N231" i="7"/>
  <c r="N230" i="7"/>
  <c r="N227" i="7"/>
  <c r="N226" i="7"/>
  <c r="N225" i="7"/>
  <c r="N224" i="7"/>
  <c r="N223" i="7"/>
  <c r="N222" i="7"/>
  <c r="N221" i="7"/>
  <c r="N220" i="7"/>
  <c r="N217" i="7"/>
  <c r="N216" i="7"/>
  <c r="N215" i="7"/>
  <c r="N214" i="7"/>
  <c r="N213" i="7"/>
  <c r="N212" i="7"/>
  <c r="N211" i="7"/>
  <c r="N210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4" i="7"/>
  <c r="N163" i="7"/>
  <c r="N162" i="7"/>
  <c r="N161" i="7"/>
  <c r="N160" i="7"/>
  <c r="N159" i="7"/>
  <c r="N158" i="7"/>
  <c r="N157" i="7"/>
  <c r="N154" i="7"/>
  <c r="N153" i="7"/>
  <c r="N152" i="7"/>
  <c r="N151" i="7"/>
  <c r="N148" i="7"/>
  <c r="N147" i="7"/>
  <c r="N144" i="7"/>
  <c r="N143" i="7"/>
  <c r="N142" i="7"/>
  <c r="N141" i="7"/>
  <c r="N140" i="7"/>
  <c r="N139" i="7"/>
  <c r="N135" i="7"/>
  <c r="N134" i="7"/>
  <c r="N133" i="7"/>
  <c r="N132" i="7"/>
  <c r="N129" i="7"/>
  <c r="N128" i="7"/>
  <c r="N127" i="7"/>
  <c r="N126" i="7"/>
  <c r="N125" i="7"/>
  <c r="N120" i="7"/>
  <c r="N119" i="7"/>
  <c r="N118" i="7"/>
  <c r="N117" i="7"/>
  <c r="N116" i="7"/>
  <c r="N115" i="7"/>
  <c r="N112" i="7"/>
  <c r="N111" i="7"/>
  <c r="N110" i="7"/>
  <c r="N109" i="7"/>
  <c r="N106" i="7"/>
  <c r="N105" i="7"/>
  <c r="N104" i="7"/>
  <c r="N103" i="7"/>
  <c r="N102" i="7"/>
  <c r="N101" i="7"/>
  <c r="N100" i="7"/>
  <c r="N99" i="7"/>
  <c r="N90" i="7"/>
  <c r="N89" i="7"/>
  <c r="N88" i="7"/>
  <c r="N85" i="7"/>
  <c r="N84" i="7"/>
  <c r="N83" i="7"/>
  <c r="N82" i="7"/>
  <c r="N45" i="7"/>
  <c r="N44" i="7"/>
  <c r="N287" i="8" l="1"/>
  <c r="N286" i="8"/>
  <c r="N279" i="8"/>
  <c r="N275" i="8"/>
  <c r="N260" i="8"/>
  <c r="N238" i="8"/>
  <c r="N227" i="8"/>
  <c r="N217" i="8"/>
  <c r="N216" i="8"/>
  <c r="N213" i="8"/>
  <c r="N212" i="8"/>
  <c r="N210" i="8"/>
  <c r="N163" i="8"/>
  <c r="N161" i="8"/>
  <c r="N157" i="8"/>
  <c r="N148" i="8"/>
  <c r="N147" i="8"/>
  <c r="N144" i="8"/>
  <c r="N143" i="8"/>
  <c r="N142" i="8"/>
  <c r="N141" i="8"/>
  <c r="N140" i="8"/>
  <c r="N139" i="8"/>
  <c r="N138" i="8"/>
  <c r="N133" i="8"/>
  <c r="N126" i="8"/>
  <c r="N125" i="8"/>
  <c r="N119" i="8"/>
  <c r="N112" i="8"/>
  <c r="N106" i="8"/>
  <c r="N105" i="8"/>
  <c r="N103" i="8"/>
  <c r="N102" i="8"/>
  <c r="N101" i="8"/>
  <c r="N94" i="8"/>
  <c r="N93" i="8"/>
  <c r="N88" i="8"/>
  <c r="N85" i="8"/>
  <c r="N84" i="8"/>
  <c r="N82" i="8"/>
  <c r="N79" i="8"/>
  <c r="N77" i="8"/>
  <c r="N76" i="8"/>
  <c r="N67" i="8"/>
  <c r="N65" i="8"/>
  <c r="N64" i="8"/>
  <c r="N60" i="8"/>
  <c r="N58" i="8"/>
  <c r="N57" i="8"/>
  <c r="N50" i="8"/>
  <c r="N53" i="8"/>
  <c r="N52" i="8"/>
  <c r="N51" i="8"/>
  <c r="N20" i="8"/>
  <c r="L287" i="8"/>
  <c r="L286" i="8"/>
  <c r="L279" i="8"/>
  <c r="L275" i="8"/>
  <c r="L260" i="8"/>
  <c r="L238" i="8"/>
  <c r="L227" i="8"/>
  <c r="L217" i="8"/>
  <c r="L216" i="8"/>
  <c r="L214" i="8"/>
  <c r="L213" i="8"/>
  <c r="L212" i="8"/>
  <c r="L210" i="8"/>
  <c r="L164" i="8"/>
  <c r="L163" i="8"/>
  <c r="L161" i="8"/>
  <c r="L160" i="8"/>
  <c r="L159" i="8"/>
  <c r="L157" i="8"/>
  <c r="L148" i="8"/>
  <c r="L147" i="8"/>
  <c r="L144" i="8"/>
  <c r="L143" i="8"/>
  <c r="L142" i="8"/>
  <c r="L141" i="8"/>
  <c r="L140" i="8"/>
  <c r="L139" i="8"/>
  <c r="L138" i="8"/>
  <c r="L134" i="8"/>
  <c r="L133" i="8"/>
  <c r="L129" i="8"/>
  <c r="L128" i="8"/>
  <c r="L126" i="8"/>
  <c r="L125" i="8"/>
  <c r="L119" i="8"/>
  <c r="L112" i="8"/>
  <c r="L106" i="8"/>
  <c r="L105" i="8"/>
  <c r="L104" i="8"/>
  <c r="L103" i="8"/>
  <c r="L102" i="8"/>
  <c r="L101" i="8"/>
  <c r="L98" i="8"/>
  <c r="L94" i="8"/>
  <c r="L93" i="8"/>
  <c r="L88" i="8"/>
  <c r="L85" i="8"/>
  <c r="L84" i="8"/>
  <c r="L83" i="8"/>
  <c r="L82" i="8"/>
  <c r="L79" i="8"/>
  <c r="L78" i="8"/>
  <c r="L77" i="8"/>
  <c r="L76" i="8"/>
  <c r="L75" i="8"/>
  <c r="L67" i="8"/>
  <c r="L66" i="8"/>
  <c r="L65" i="8"/>
  <c r="L64" i="8"/>
  <c r="L60" i="8"/>
  <c r="L59" i="8"/>
  <c r="L58" i="8"/>
  <c r="L57" i="8"/>
  <c r="L53" i="8"/>
  <c r="L52" i="8"/>
  <c r="L51" i="8"/>
  <c r="L50" i="8"/>
  <c r="L41" i="8"/>
  <c r="L39" i="8"/>
  <c r="L38" i="8"/>
  <c r="L34" i="8"/>
  <c r="L33" i="8"/>
  <c r="L30" i="8"/>
  <c r="L29" i="8"/>
  <c r="L28" i="8"/>
  <c r="L27" i="8"/>
  <c r="L26" i="8"/>
  <c r="L21" i="8"/>
  <c r="L20" i="8"/>
  <c r="L19" i="8"/>
  <c r="L16" i="8"/>
  <c r="L12" i="8"/>
  <c r="J287" i="8"/>
  <c r="J286" i="8"/>
  <c r="J279" i="8"/>
  <c r="J275" i="8"/>
  <c r="J260" i="8"/>
  <c r="J238" i="8"/>
  <c r="J227" i="8"/>
  <c r="J217" i="8"/>
  <c r="J216" i="8"/>
  <c r="J214" i="8"/>
  <c r="J213" i="8"/>
  <c r="J212" i="8"/>
  <c r="J210" i="8"/>
  <c r="J164" i="8"/>
  <c r="J163" i="8"/>
  <c r="J161" i="8"/>
  <c r="J160" i="8"/>
  <c r="J159" i="8"/>
  <c r="J157" i="8"/>
  <c r="J148" i="8"/>
  <c r="J147" i="8"/>
  <c r="J144" i="8"/>
  <c r="J143" i="8"/>
  <c r="J142" i="8"/>
  <c r="J141" i="8"/>
  <c r="J140" i="8"/>
  <c r="J139" i="8"/>
  <c r="J138" i="8"/>
  <c r="J134" i="8"/>
  <c r="J133" i="8"/>
  <c r="J129" i="8"/>
  <c r="J128" i="8"/>
  <c r="J126" i="8"/>
  <c r="J125" i="8"/>
  <c r="J119" i="8"/>
  <c r="J112" i="8"/>
  <c r="J106" i="8"/>
  <c r="J105" i="8"/>
  <c r="J104" i="8"/>
  <c r="J103" i="8"/>
  <c r="J102" i="8"/>
  <c r="J101" i="8"/>
  <c r="J98" i="8"/>
  <c r="J94" i="8"/>
  <c r="J93" i="8"/>
  <c r="J88" i="8"/>
  <c r="J85" i="8"/>
  <c r="J84" i="8"/>
  <c r="J83" i="8"/>
  <c r="J82" i="8"/>
  <c r="J79" i="8"/>
  <c r="J78" i="8"/>
  <c r="J77" i="8"/>
  <c r="J76" i="8"/>
  <c r="J75" i="8"/>
  <c r="J67" i="8"/>
  <c r="J66" i="8"/>
  <c r="J65" i="8"/>
  <c r="J64" i="8"/>
  <c r="J60" i="8"/>
  <c r="J59" i="8"/>
  <c r="J58" i="8"/>
  <c r="J57" i="8"/>
  <c r="J53" i="8"/>
  <c r="J52" i="8"/>
  <c r="J51" i="8"/>
  <c r="J50" i="8"/>
  <c r="J41" i="8"/>
  <c r="J39" i="8"/>
  <c r="J38" i="8"/>
  <c r="J34" i="8"/>
  <c r="J33" i="8"/>
  <c r="J30" i="8"/>
  <c r="J29" i="8"/>
  <c r="J28" i="8"/>
  <c r="J27" i="8"/>
  <c r="J26" i="8"/>
  <c r="J21" i="8"/>
  <c r="J20" i="8"/>
  <c r="J19" i="8"/>
  <c r="J16" i="8"/>
  <c r="J12" i="8"/>
  <c r="F287" i="8"/>
  <c r="F286" i="8"/>
  <c r="F279" i="8"/>
  <c r="F275" i="8"/>
  <c r="F260" i="8"/>
  <c r="F238" i="8"/>
  <c r="F227" i="8"/>
  <c r="F217" i="8"/>
  <c r="F216" i="8"/>
  <c r="F214" i="8"/>
  <c r="F213" i="8"/>
  <c r="F212" i="8"/>
  <c r="F210" i="8"/>
  <c r="F164" i="8"/>
  <c r="F163" i="8"/>
  <c r="F161" i="8"/>
  <c r="F160" i="8"/>
  <c r="F159" i="8"/>
  <c r="F157" i="8"/>
  <c r="F148" i="8"/>
  <c r="F147" i="8"/>
  <c r="F144" i="8"/>
  <c r="F143" i="8"/>
  <c r="F142" i="8"/>
  <c r="F141" i="8"/>
  <c r="F140" i="8"/>
  <c r="F139" i="8"/>
  <c r="F138" i="8"/>
  <c r="F134" i="8"/>
  <c r="F133" i="8"/>
  <c r="F129" i="8"/>
  <c r="F128" i="8"/>
  <c r="F126" i="8"/>
  <c r="F125" i="8"/>
  <c r="F119" i="8"/>
  <c r="F112" i="8"/>
  <c r="F106" i="8"/>
  <c r="F105" i="8"/>
  <c r="F104" i="8"/>
  <c r="F103" i="8"/>
  <c r="F102" i="8"/>
  <c r="F101" i="8"/>
  <c r="F98" i="8"/>
  <c r="F94" i="8"/>
  <c r="F93" i="8"/>
  <c r="F88" i="8"/>
  <c r="F85" i="8"/>
  <c r="F84" i="8"/>
  <c r="F83" i="8"/>
  <c r="F82" i="8"/>
  <c r="F79" i="8"/>
  <c r="F78" i="8"/>
  <c r="F77" i="8"/>
  <c r="F76" i="8"/>
  <c r="F75" i="8"/>
  <c r="F67" i="8"/>
  <c r="F66" i="8"/>
  <c r="F65" i="8"/>
  <c r="F64" i="8"/>
  <c r="F60" i="8"/>
  <c r="F59" i="8"/>
  <c r="F58" i="8"/>
  <c r="F57" i="8"/>
  <c r="F53" i="8"/>
  <c r="F52" i="8"/>
  <c r="F51" i="8"/>
  <c r="F50" i="8"/>
  <c r="F41" i="8"/>
  <c r="F39" i="8"/>
  <c r="F38" i="8"/>
  <c r="F34" i="8"/>
  <c r="F33" i="8"/>
  <c r="F30" i="8"/>
  <c r="F29" i="8"/>
  <c r="F28" i="8"/>
  <c r="F27" i="8"/>
  <c r="F26" i="8"/>
  <c r="F21" i="8"/>
  <c r="F20" i="8"/>
  <c r="F19" i="8"/>
  <c r="F16" i="8"/>
  <c r="F12" i="8"/>
  <c r="AB275" i="7"/>
  <c r="AB260" i="7"/>
  <c r="AB227" i="7"/>
  <c r="AB217" i="7"/>
  <c r="AB215" i="7"/>
  <c r="AB214" i="7"/>
  <c r="AB213" i="7"/>
  <c r="AB212" i="7"/>
  <c r="AB210" i="7"/>
  <c r="AB164" i="7"/>
  <c r="AB163" i="7"/>
  <c r="AB162" i="7"/>
  <c r="AB161" i="7"/>
  <c r="AB160" i="7"/>
  <c r="AB159" i="7"/>
  <c r="AB157" i="7"/>
  <c r="AB148" i="7"/>
  <c r="AB147" i="7"/>
  <c r="AB144" i="7"/>
  <c r="AB143" i="7"/>
  <c r="AB142" i="7"/>
  <c r="AB141" i="7"/>
  <c r="AB140" i="7"/>
  <c r="AB139" i="7"/>
  <c r="AB138" i="7"/>
  <c r="AB134" i="7"/>
  <c r="AB133" i="7"/>
  <c r="AB129" i="7"/>
  <c r="AB128" i="7"/>
  <c r="AB126" i="7"/>
  <c r="AB125" i="7"/>
  <c r="AB120" i="7"/>
  <c r="AB119" i="7"/>
  <c r="AB112" i="7"/>
  <c r="AB106" i="7"/>
  <c r="AB105" i="7"/>
  <c r="AB104" i="7"/>
  <c r="AB102" i="7"/>
  <c r="AB98" i="7"/>
  <c r="AB94" i="7"/>
  <c r="AB93" i="7"/>
  <c r="AB88" i="7"/>
  <c r="AB83" i="7"/>
  <c r="AB82" i="7"/>
  <c r="AB79" i="7"/>
  <c r="AB78" i="7"/>
  <c r="AB77" i="7"/>
  <c r="AB76" i="7"/>
  <c r="AB75" i="7"/>
  <c r="AB74" i="7"/>
  <c r="AB73" i="7"/>
  <c r="AB69" i="7"/>
  <c r="AB67" i="7"/>
  <c r="AB66" i="7"/>
  <c r="AB65" i="7"/>
  <c r="AB64" i="7"/>
  <c r="AB60" i="7"/>
  <c r="AB59" i="7"/>
  <c r="AB58" i="7"/>
  <c r="AB57" i="7"/>
  <c r="AB54" i="7"/>
  <c r="AB53" i="7"/>
  <c r="AB52" i="7"/>
  <c r="AB51" i="7"/>
  <c r="AB41" i="7"/>
  <c r="AB39" i="7"/>
  <c r="AB38" i="7"/>
  <c r="AB34" i="7"/>
  <c r="AB33" i="7"/>
  <c r="AB30" i="7"/>
  <c r="AB29" i="7"/>
  <c r="AB28" i="7"/>
  <c r="AB27" i="7"/>
  <c r="AB26" i="7"/>
  <c r="AB21" i="7"/>
  <c r="AB20" i="7"/>
  <c r="AB19" i="7"/>
  <c r="AB16" i="7"/>
  <c r="AB12" i="7"/>
  <c r="Z275" i="7"/>
  <c r="Z260" i="7"/>
  <c r="Z227" i="7"/>
  <c r="Z217" i="7"/>
  <c r="Z215" i="7"/>
  <c r="Z214" i="7"/>
  <c r="Z213" i="7"/>
  <c r="Z212" i="7"/>
  <c r="Z210" i="7"/>
  <c r="Z164" i="7"/>
  <c r="Z163" i="7"/>
  <c r="Z162" i="7"/>
  <c r="Z161" i="7"/>
  <c r="Z160" i="7"/>
  <c r="Z159" i="7"/>
  <c r="Z157" i="7"/>
  <c r="Z148" i="7"/>
  <c r="Z147" i="7"/>
  <c r="Z144" i="7"/>
  <c r="Z143" i="7"/>
  <c r="Z142" i="7"/>
  <c r="Z141" i="7"/>
  <c r="Z140" i="7"/>
  <c r="Z139" i="7"/>
  <c r="Z138" i="7"/>
  <c r="Z134" i="7"/>
  <c r="Z133" i="7"/>
  <c r="Z129" i="7"/>
  <c r="Z128" i="7"/>
  <c r="Z126" i="7"/>
  <c r="Z125" i="7"/>
  <c r="Z120" i="7"/>
  <c r="Z119" i="7"/>
  <c r="Z112" i="7"/>
  <c r="Z106" i="7"/>
  <c r="Z105" i="7"/>
  <c r="Z104" i="7"/>
  <c r="Z102" i="7"/>
  <c r="Z98" i="7"/>
  <c r="Z94" i="7"/>
  <c r="Z93" i="7"/>
  <c r="Z88" i="7"/>
  <c r="Z83" i="7"/>
  <c r="Z82" i="7"/>
  <c r="Z79" i="7"/>
  <c r="Z78" i="7"/>
  <c r="Z77" i="7"/>
  <c r="Z76" i="7"/>
  <c r="Z75" i="7"/>
  <c r="Z74" i="7"/>
  <c r="Z73" i="7"/>
  <c r="Z69" i="7"/>
  <c r="Z67" i="7"/>
  <c r="Z66" i="7"/>
  <c r="Z65" i="7"/>
  <c r="Z64" i="7"/>
  <c r="Z60" i="7"/>
  <c r="Z59" i="7"/>
  <c r="Z58" i="7"/>
  <c r="Z57" i="7"/>
  <c r="Z54" i="7"/>
  <c r="Z53" i="7"/>
  <c r="Z52" i="7"/>
  <c r="Z51" i="7"/>
  <c r="Z41" i="7"/>
  <c r="Z39" i="7"/>
  <c r="Z38" i="7"/>
  <c r="Z34" i="7"/>
  <c r="Z33" i="7"/>
  <c r="Z30" i="7"/>
  <c r="Z29" i="7"/>
  <c r="Z28" i="7"/>
  <c r="Z27" i="7"/>
  <c r="Z26" i="7"/>
  <c r="Z21" i="7"/>
  <c r="Z20" i="7"/>
  <c r="Z19" i="7"/>
  <c r="Z16" i="7"/>
  <c r="Z12" i="7"/>
  <c r="X275" i="7"/>
  <c r="X260" i="7"/>
  <c r="X227" i="7"/>
  <c r="X217" i="7"/>
  <c r="X215" i="7"/>
  <c r="X214" i="7"/>
  <c r="X213" i="7"/>
  <c r="X212" i="7"/>
  <c r="X210" i="7"/>
  <c r="X164" i="7"/>
  <c r="X163" i="7"/>
  <c r="X162" i="7"/>
  <c r="X161" i="7"/>
  <c r="X160" i="7"/>
  <c r="X159" i="7"/>
  <c r="X157" i="7"/>
  <c r="X148" i="7"/>
  <c r="X147" i="7"/>
  <c r="X144" i="7"/>
  <c r="X143" i="7"/>
  <c r="X142" i="7"/>
  <c r="X141" i="7"/>
  <c r="X140" i="7"/>
  <c r="X139" i="7"/>
  <c r="X138" i="7"/>
  <c r="X134" i="7"/>
  <c r="X133" i="7"/>
  <c r="X129" i="7"/>
  <c r="X128" i="7"/>
  <c r="X126" i="7"/>
  <c r="X125" i="7"/>
  <c r="X120" i="7"/>
  <c r="X119" i="7"/>
  <c r="X112" i="7"/>
  <c r="X106" i="7"/>
  <c r="X105" i="7"/>
  <c r="X104" i="7"/>
  <c r="X102" i="7"/>
  <c r="X98" i="7"/>
  <c r="X94" i="7"/>
  <c r="X93" i="7"/>
  <c r="X88" i="7"/>
  <c r="X83" i="7"/>
  <c r="X82" i="7"/>
  <c r="X79" i="7"/>
  <c r="X78" i="7"/>
  <c r="X77" i="7"/>
  <c r="X76" i="7"/>
  <c r="X75" i="7"/>
  <c r="X74" i="7"/>
  <c r="X73" i="7"/>
  <c r="X69" i="7"/>
  <c r="X67" i="7"/>
  <c r="X66" i="7"/>
  <c r="X65" i="7"/>
  <c r="X64" i="7"/>
  <c r="X60" i="7"/>
  <c r="X59" i="7"/>
  <c r="X58" i="7"/>
  <c r="X57" i="7"/>
  <c r="X54" i="7"/>
  <c r="X53" i="7"/>
  <c r="X52" i="7"/>
  <c r="X51" i="7"/>
  <c r="X41" i="7"/>
  <c r="X39" i="7"/>
  <c r="X38" i="7"/>
  <c r="X34" i="7"/>
  <c r="X33" i="7"/>
  <c r="X30" i="7"/>
  <c r="X29" i="7"/>
  <c r="X28" i="7"/>
  <c r="X27" i="7"/>
  <c r="X26" i="7"/>
  <c r="X21" i="7"/>
  <c r="X20" i="7"/>
  <c r="X19" i="7"/>
  <c r="X16" i="7"/>
  <c r="X12" i="7"/>
  <c r="V275" i="7"/>
  <c r="V260" i="7"/>
  <c r="V227" i="7"/>
  <c r="V217" i="7"/>
  <c r="V215" i="7"/>
  <c r="V214" i="7"/>
  <c r="V213" i="7"/>
  <c r="V212" i="7"/>
  <c r="V210" i="7"/>
  <c r="V164" i="7"/>
  <c r="V163" i="7"/>
  <c r="V162" i="7"/>
  <c r="V161" i="7"/>
  <c r="V160" i="7"/>
  <c r="V159" i="7"/>
  <c r="V157" i="7"/>
  <c r="V148" i="7"/>
  <c r="V147" i="7"/>
  <c r="V144" i="7"/>
  <c r="V143" i="7"/>
  <c r="V142" i="7"/>
  <c r="V141" i="7"/>
  <c r="V140" i="7"/>
  <c r="V139" i="7"/>
  <c r="V138" i="7"/>
  <c r="V134" i="7"/>
  <c r="V133" i="7"/>
  <c r="V129" i="7"/>
  <c r="V128" i="7"/>
  <c r="V126" i="7"/>
  <c r="V125" i="7"/>
  <c r="V120" i="7"/>
  <c r="V119" i="7"/>
  <c r="V112" i="7"/>
  <c r="V106" i="7"/>
  <c r="V105" i="7"/>
  <c r="V104" i="7"/>
  <c r="V102" i="7"/>
  <c r="V98" i="7"/>
  <c r="V94" i="7"/>
  <c r="V93" i="7"/>
  <c r="V88" i="7"/>
  <c r="V83" i="7"/>
  <c r="V82" i="7"/>
  <c r="V79" i="7"/>
  <c r="V78" i="7"/>
  <c r="V77" i="7"/>
  <c r="V76" i="7"/>
  <c r="V74" i="7"/>
  <c r="V73" i="7"/>
  <c r="V69" i="7"/>
  <c r="V67" i="7"/>
  <c r="V66" i="7"/>
  <c r="V65" i="7"/>
  <c r="V64" i="7"/>
  <c r="V60" i="7"/>
  <c r="V59" i="7"/>
  <c r="V58" i="7"/>
  <c r="V57" i="7"/>
  <c r="V54" i="7"/>
  <c r="V53" i="7"/>
  <c r="V52" i="7"/>
  <c r="V51" i="7"/>
  <c r="V41" i="7"/>
  <c r="V39" i="7"/>
  <c r="V38" i="7"/>
  <c r="V34" i="7"/>
  <c r="V33" i="7"/>
  <c r="V30" i="7"/>
  <c r="V29" i="7"/>
  <c r="V28" i="7"/>
  <c r="V27" i="7"/>
  <c r="V26" i="7"/>
  <c r="V21" i="7"/>
  <c r="V20" i="7"/>
  <c r="V19" i="7"/>
  <c r="V16" i="7"/>
  <c r="V12" i="7"/>
  <c r="T275" i="7"/>
  <c r="T260" i="7"/>
  <c r="T227" i="7"/>
  <c r="T217" i="7"/>
  <c r="T215" i="7"/>
  <c r="T214" i="7"/>
  <c r="T213" i="7"/>
  <c r="T212" i="7"/>
  <c r="T210" i="7"/>
  <c r="T164" i="7"/>
  <c r="T163" i="7"/>
  <c r="T162" i="7"/>
  <c r="T161" i="7"/>
  <c r="T160" i="7"/>
  <c r="T159" i="7"/>
  <c r="T157" i="7"/>
  <c r="T148" i="7"/>
  <c r="T147" i="7"/>
  <c r="T144" i="7"/>
  <c r="T143" i="7"/>
  <c r="T142" i="7"/>
  <c r="T141" i="7"/>
  <c r="T140" i="7"/>
  <c r="T139" i="7"/>
  <c r="T138" i="7"/>
  <c r="T134" i="7"/>
  <c r="T133" i="7"/>
  <c r="T129" i="7"/>
  <c r="T128" i="7"/>
  <c r="T126" i="7"/>
  <c r="T125" i="7"/>
  <c r="T120" i="7"/>
  <c r="T119" i="7"/>
  <c r="T112" i="7"/>
  <c r="T106" i="7"/>
  <c r="T105" i="7"/>
  <c r="T104" i="7"/>
  <c r="T102" i="7"/>
  <c r="T98" i="7"/>
  <c r="T94" i="7"/>
  <c r="T93" i="7"/>
  <c r="T88" i="7"/>
  <c r="T83" i="7"/>
  <c r="T82" i="7"/>
  <c r="T79" i="7"/>
  <c r="T78" i="7"/>
  <c r="T77" i="7"/>
  <c r="T76" i="7"/>
  <c r="T75" i="7"/>
  <c r="T74" i="7"/>
  <c r="T73" i="7"/>
  <c r="T69" i="7"/>
  <c r="T67" i="7"/>
  <c r="T66" i="7"/>
  <c r="T65" i="7"/>
  <c r="T64" i="7"/>
  <c r="T60" i="7"/>
  <c r="T59" i="7"/>
  <c r="T58" i="7"/>
  <c r="T57" i="7"/>
  <c r="T54" i="7"/>
  <c r="T53" i="7"/>
  <c r="T52" i="7"/>
  <c r="T51" i="7"/>
  <c r="T41" i="7"/>
  <c r="T39" i="7"/>
  <c r="T38" i="7"/>
  <c r="T34" i="7"/>
  <c r="T33" i="7"/>
  <c r="T30" i="7"/>
  <c r="T29" i="7"/>
  <c r="T28" i="7"/>
  <c r="T27" i="7"/>
  <c r="T26" i="7"/>
  <c r="T21" i="7"/>
  <c r="T20" i="7"/>
  <c r="T19" i="7"/>
  <c r="T16" i="7"/>
  <c r="T12" i="7"/>
  <c r="N98" i="7"/>
  <c r="N94" i="7"/>
  <c r="N93" i="7"/>
  <c r="N67" i="7"/>
  <c r="N66" i="7"/>
  <c r="N65" i="7"/>
  <c r="N64" i="7"/>
  <c r="N60" i="7"/>
  <c r="N59" i="7"/>
  <c r="N58" i="7"/>
  <c r="N57" i="7"/>
  <c r="N54" i="7"/>
  <c r="N53" i="7"/>
  <c r="N52" i="7"/>
  <c r="N51" i="7"/>
  <c r="N41" i="7"/>
  <c r="N39" i="7"/>
  <c r="N38" i="7"/>
  <c r="N34" i="7"/>
  <c r="N33" i="7"/>
  <c r="N30" i="7"/>
  <c r="N29" i="7"/>
  <c r="N28" i="7"/>
  <c r="N27" i="7"/>
  <c r="N26" i="7"/>
  <c r="N21" i="7"/>
  <c r="N20" i="7"/>
  <c r="N19" i="7"/>
  <c r="N16" i="7"/>
  <c r="N12" i="7"/>
  <c r="J275" i="7"/>
  <c r="J260" i="7"/>
  <c r="J227" i="7"/>
  <c r="J217" i="7"/>
  <c r="J215" i="7"/>
  <c r="J214" i="7"/>
  <c r="J213" i="7"/>
  <c r="J212" i="7"/>
  <c r="J210" i="7"/>
  <c r="J164" i="7"/>
  <c r="J163" i="7"/>
  <c r="J162" i="7"/>
  <c r="J161" i="7"/>
  <c r="J160" i="7"/>
  <c r="J159" i="7"/>
  <c r="J157" i="7"/>
  <c r="J148" i="7"/>
  <c r="J147" i="7"/>
  <c r="J144" i="7"/>
  <c r="J143" i="7"/>
  <c r="J142" i="7"/>
  <c r="J141" i="7"/>
  <c r="J140" i="7"/>
  <c r="J139" i="7"/>
  <c r="J138" i="7"/>
  <c r="J134" i="7"/>
  <c r="J133" i="7"/>
  <c r="J129" i="7"/>
  <c r="J128" i="7"/>
  <c r="J126" i="7"/>
  <c r="J125" i="7"/>
  <c r="J120" i="7"/>
  <c r="J119" i="7"/>
  <c r="J112" i="7"/>
  <c r="J106" i="7"/>
  <c r="J105" i="7"/>
  <c r="J104" i="7"/>
  <c r="J102" i="7"/>
  <c r="J98" i="7"/>
  <c r="J94" i="7"/>
  <c r="J93" i="7"/>
  <c r="J88" i="7"/>
  <c r="J83" i="7"/>
  <c r="J82" i="7"/>
  <c r="J79" i="7"/>
  <c r="J78" i="7"/>
  <c r="J77" i="7"/>
  <c r="J76" i="7"/>
  <c r="J75" i="7"/>
  <c r="J74" i="7"/>
  <c r="J73" i="7"/>
  <c r="J69" i="7"/>
  <c r="J67" i="7"/>
  <c r="J66" i="7"/>
  <c r="J65" i="7"/>
  <c r="J64" i="7"/>
  <c r="J60" i="7"/>
  <c r="J59" i="7"/>
  <c r="J58" i="7"/>
  <c r="J57" i="7"/>
  <c r="J54" i="7"/>
  <c r="J53" i="7"/>
  <c r="J52" i="7"/>
  <c r="J51" i="7"/>
  <c r="J41" i="7"/>
  <c r="J39" i="7"/>
  <c r="J38" i="7"/>
  <c r="J34" i="7"/>
  <c r="J33" i="7"/>
  <c r="J30" i="7"/>
  <c r="J29" i="7"/>
  <c r="J28" i="7"/>
  <c r="J27" i="7"/>
  <c r="J26" i="7"/>
  <c r="J21" i="7"/>
  <c r="J20" i="7"/>
  <c r="J19" i="7"/>
  <c r="J16" i="7"/>
  <c r="J12" i="7"/>
  <c r="H275" i="7"/>
  <c r="H260" i="7"/>
  <c r="H227" i="7"/>
  <c r="H217" i="7"/>
  <c r="H215" i="7"/>
  <c r="H214" i="7"/>
  <c r="H213" i="7"/>
  <c r="H212" i="7"/>
  <c r="H210" i="7"/>
  <c r="H164" i="7"/>
  <c r="H163" i="7"/>
  <c r="H162" i="7"/>
  <c r="H161" i="7"/>
  <c r="H160" i="7"/>
  <c r="H159" i="7"/>
  <c r="H157" i="7"/>
  <c r="H148" i="7"/>
  <c r="H147" i="7"/>
  <c r="H144" i="7"/>
  <c r="H143" i="7"/>
  <c r="H142" i="7"/>
  <c r="H141" i="7"/>
  <c r="H140" i="7"/>
  <c r="H139" i="7"/>
  <c r="H138" i="7"/>
  <c r="H134" i="7"/>
  <c r="H133" i="7"/>
  <c r="H129" i="7"/>
  <c r="H128" i="7"/>
  <c r="H126" i="7"/>
  <c r="H125" i="7"/>
  <c r="H120" i="7"/>
  <c r="H119" i="7"/>
  <c r="H112" i="7"/>
  <c r="H106" i="7"/>
  <c r="H105" i="7"/>
  <c r="H104" i="7"/>
  <c r="H102" i="7"/>
  <c r="H98" i="7"/>
  <c r="H94" i="7"/>
  <c r="H93" i="7"/>
  <c r="H88" i="7"/>
  <c r="H83" i="7"/>
  <c r="H82" i="7"/>
  <c r="H79" i="7"/>
  <c r="H78" i="7"/>
  <c r="H77" i="7"/>
  <c r="H76" i="7"/>
  <c r="H75" i="7"/>
  <c r="H74" i="7"/>
  <c r="H73" i="7"/>
  <c r="H69" i="7"/>
  <c r="H67" i="7"/>
  <c r="H66" i="7"/>
  <c r="H65" i="7"/>
  <c r="H64" i="7"/>
  <c r="H60" i="7"/>
  <c r="H59" i="7"/>
  <c r="H58" i="7"/>
  <c r="H57" i="7"/>
  <c r="H54" i="7"/>
  <c r="H53" i="7"/>
  <c r="H52" i="7"/>
  <c r="H51" i="7"/>
  <c r="H41" i="7"/>
  <c r="H39" i="7"/>
  <c r="H38" i="7"/>
  <c r="H34" i="7"/>
  <c r="H33" i="7"/>
  <c r="H30" i="7"/>
  <c r="H29" i="7"/>
  <c r="H28" i="7"/>
  <c r="H27" i="7"/>
  <c r="H26" i="7"/>
  <c r="H21" i="7"/>
  <c r="H20" i="7"/>
  <c r="H19" i="7"/>
  <c r="H16" i="7"/>
  <c r="H12" i="7"/>
  <c r="F275" i="7"/>
  <c r="F260" i="7"/>
  <c r="F227" i="7"/>
  <c r="F217" i="7"/>
  <c r="F215" i="7"/>
  <c r="F214" i="7"/>
  <c r="F213" i="7"/>
  <c r="F212" i="7"/>
  <c r="F210" i="7"/>
  <c r="F164" i="7"/>
  <c r="F163" i="7"/>
  <c r="F162" i="7"/>
  <c r="F161" i="7"/>
  <c r="F160" i="7"/>
  <c r="F159" i="7"/>
  <c r="F157" i="7"/>
  <c r="F148" i="7"/>
  <c r="F147" i="7"/>
  <c r="F144" i="7"/>
  <c r="F143" i="7"/>
  <c r="F142" i="7"/>
  <c r="F141" i="7"/>
  <c r="F140" i="7"/>
  <c r="F139" i="7"/>
  <c r="F138" i="7"/>
  <c r="D134" i="7"/>
  <c r="F134" i="7"/>
  <c r="F133" i="7"/>
  <c r="F129" i="7"/>
  <c r="F128" i="7"/>
  <c r="F126" i="7"/>
  <c r="F125" i="7"/>
  <c r="F120" i="7"/>
  <c r="F119" i="7"/>
  <c r="F112" i="7"/>
  <c r="F106" i="7"/>
  <c r="F105" i="7"/>
  <c r="F104" i="7"/>
  <c r="F102" i="7"/>
  <c r="F98" i="7"/>
  <c r="F94" i="7"/>
  <c r="F93" i="7"/>
  <c r="F88" i="7"/>
  <c r="F83" i="7"/>
  <c r="F82" i="7"/>
  <c r="F79" i="7"/>
  <c r="F78" i="7"/>
  <c r="F77" i="7"/>
  <c r="F76" i="7"/>
  <c r="F75" i="7"/>
  <c r="F74" i="7"/>
  <c r="F73" i="7"/>
  <c r="F69" i="7"/>
  <c r="F67" i="7"/>
  <c r="F66" i="7"/>
  <c r="F65" i="7"/>
  <c r="F64" i="7"/>
  <c r="F60" i="7"/>
  <c r="F59" i="7"/>
  <c r="F58" i="7"/>
  <c r="F57" i="7"/>
  <c r="F54" i="7"/>
  <c r="F53" i="7"/>
  <c r="F52" i="7"/>
  <c r="F51" i="7"/>
  <c r="F41" i="7"/>
  <c r="F39" i="7"/>
  <c r="F38" i="7"/>
  <c r="F34" i="7"/>
  <c r="F33" i="7"/>
  <c r="F30" i="7"/>
  <c r="F29" i="7"/>
  <c r="F28" i="7"/>
  <c r="F27" i="7"/>
  <c r="F26" i="7"/>
  <c r="F21" i="7"/>
  <c r="F20" i="7"/>
  <c r="F19" i="7"/>
  <c r="F16" i="7"/>
  <c r="F12" i="7"/>
  <c r="D275" i="7" l="1"/>
  <c r="D260" i="7"/>
  <c r="D227" i="7"/>
  <c r="D217" i="7"/>
  <c r="D215" i="7"/>
  <c r="D214" i="7"/>
  <c r="D213" i="7"/>
  <c r="D212" i="7"/>
  <c r="D210" i="7"/>
  <c r="D164" i="7"/>
  <c r="D163" i="7"/>
  <c r="D162" i="7"/>
  <c r="D161" i="7"/>
  <c r="D160" i="7"/>
  <c r="D159" i="7"/>
  <c r="D157" i="7"/>
  <c r="D148" i="7"/>
  <c r="D147" i="7"/>
  <c r="D144" i="7"/>
  <c r="D143" i="7"/>
  <c r="D142" i="7"/>
  <c r="D141" i="7"/>
  <c r="D140" i="7"/>
  <c r="D139" i="7"/>
  <c r="D138" i="7"/>
  <c r="D133" i="7"/>
  <c r="D129" i="7"/>
  <c r="D128" i="7"/>
  <c r="D126" i="7"/>
  <c r="D125" i="7"/>
  <c r="D120" i="7"/>
  <c r="D119" i="7"/>
  <c r="D112" i="7"/>
  <c r="D106" i="7"/>
  <c r="D105" i="7"/>
  <c r="D104" i="7"/>
  <c r="D102" i="7"/>
  <c r="D98" i="7"/>
  <c r="D94" i="7"/>
  <c r="D93" i="7"/>
  <c r="D88" i="7"/>
  <c r="D83" i="7"/>
  <c r="D82" i="7"/>
  <c r="D79" i="7"/>
  <c r="D78" i="7"/>
  <c r="D77" i="7"/>
  <c r="D76" i="7"/>
  <c r="D75" i="7"/>
  <c r="D74" i="7"/>
  <c r="D73" i="7"/>
  <c r="D69" i="7"/>
  <c r="D67" i="7"/>
  <c r="D66" i="7"/>
  <c r="D65" i="7"/>
  <c r="D64" i="7"/>
  <c r="D60" i="7"/>
  <c r="D59" i="7"/>
  <c r="D58" i="7"/>
  <c r="D57" i="7"/>
  <c r="D54" i="7"/>
  <c r="D53" i="7"/>
  <c r="D52" i="7"/>
  <c r="D51" i="7"/>
  <c r="D261" i="7"/>
  <c r="D262" i="7"/>
  <c r="D263" i="7"/>
  <c r="D264" i="7"/>
  <c r="D265" i="7"/>
  <c r="D268" i="7"/>
  <c r="D269" i="7"/>
  <c r="D272" i="7"/>
  <c r="D271" i="7" s="1"/>
  <c r="D276" i="7"/>
  <c r="D279" i="7"/>
  <c r="D280" i="7"/>
  <c r="D285" i="7"/>
  <c r="D286" i="7"/>
  <c r="D287" i="7"/>
  <c r="D288" i="7"/>
  <c r="D289" i="7"/>
  <c r="D290" i="7"/>
  <c r="D291" i="7"/>
  <c r="D294" i="7"/>
  <c r="D293" i="7" s="1"/>
  <c r="D297" i="7"/>
  <c r="D296" i="7" s="1"/>
  <c r="D300" i="7"/>
  <c r="D299" i="7" s="1"/>
  <c r="D305" i="7"/>
  <c r="D306" i="7"/>
  <c r="D304" i="7" s="1"/>
  <c r="D302" i="7" s="1"/>
  <c r="D41" i="7"/>
  <c r="D39" i="7"/>
  <c r="D38" i="7"/>
  <c r="D34" i="7"/>
  <c r="D33" i="7"/>
  <c r="D30" i="7"/>
  <c r="D29" i="7"/>
  <c r="D28" i="7"/>
  <c r="D27" i="7"/>
  <c r="D26" i="7"/>
  <c r="D21" i="7"/>
  <c r="D20" i="7"/>
  <c r="D19" i="7"/>
  <c r="D16" i="7"/>
  <c r="D274" i="7" l="1"/>
  <c r="D267" i="7"/>
  <c r="D278" i="7"/>
  <c r="D284" i="7"/>
  <c r="D282" i="7" s="1"/>
  <c r="D12" i="7" l="1"/>
  <c r="N306" i="8" l="1"/>
  <c r="N305" i="8"/>
  <c r="N300" i="8"/>
  <c r="N299" i="8" s="1"/>
  <c r="N297" i="8"/>
  <c r="N296" i="8" s="1"/>
  <c r="N294" i="8"/>
  <c r="N293" i="8" s="1"/>
  <c r="N291" i="8"/>
  <c r="N290" i="8"/>
  <c r="N289" i="8"/>
  <c r="N288" i="8"/>
  <c r="N285" i="8"/>
  <c r="N280" i="8"/>
  <c r="N276" i="8"/>
  <c r="N274" i="8" s="1"/>
  <c r="N272" i="8"/>
  <c r="N271" i="8" s="1"/>
  <c r="N269" i="8"/>
  <c r="N268" i="8"/>
  <c r="N265" i="8"/>
  <c r="N264" i="8"/>
  <c r="N263" i="8"/>
  <c r="N262" i="8"/>
  <c r="N261" i="8"/>
  <c r="N257" i="8"/>
  <c r="N256" i="8"/>
  <c r="N255" i="8"/>
  <c r="N254" i="8"/>
  <c r="N251" i="8"/>
  <c r="N250" i="8"/>
  <c r="N249" i="8"/>
  <c r="N248" i="8"/>
  <c r="N247" i="8"/>
  <c r="N246" i="8"/>
  <c r="N245" i="8"/>
  <c r="N244" i="8"/>
  <c r="N243" i="8"/>
  <c r="N237" i="8"/>
  <c r="N236" i="8"/>
  <c r="N235" i="8"/>
  <c r="N232" i="8"/>
  <c r="N231" i="8"/>
  <c r="N230" i="8"/>
  <c r="N226" i="8"/>
  <c r="N225" i="8"/>
  <c r="N224" i="8"/>
  <c r="N223" i="8"/>
  <c r="N222" i="8"/>
  <c r="N221" i="8"/>
  <c r="N220" i="8"/>
  <c r="N215" i="8"/>
  <c r="N211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2" i="8"/>
  <c r="N158" i="8"/>
  <c r="N154" i="8"/>
  <c r="N153" i="8"/>
  <c r="N152" i="8"/>
  <c r="N151" i="8"/>
  <c r="N135" i="8"/>
  <c r="N132" i="8"/>
  <c r="N127" i="8"/>
  <c r="N120" i="8"/>
  <c r="N118" i="8"/>
  <c r="N117" i="8"/>
  <c r="N116" i="8"/>
  <c r="N115" i="8"/>
  <c r="N111" i="8"/>
  <c r="N110" i="8"/>
  <c r="N109" i="8"/>
  <c r="N100" i="8"/>
  <c r="N99" i="8"/>
  <c r="N95" i="8"/>
  <c r="N90" i="8"/>
  <c r="N89" i="8"/>
  <c r="N74" i="8"/>
  <c r="N73" i="8"/>
  <c r="N70" i="8"/>
  <c r="N69" i="8"/>
  <c r="N68" i="8"/>
  <c r="N61" i="8"/>
  <c r="N54" i="8"/>
  <c r="N45" i="8"/>
  <c r="N44" i="8"/>
  <c r="N40" i="8"/>
  <c r="N37" i="8"/>
  <c r="N23" i="8"/>
  <c r="N22" i="8"/>
  <c r="N15" i="8"/>
  <c r="N14" i="8"/>
  <c r="N13" i="8"/>
  <c r="N114" i="8" l="1"/>
  <c r="N108" i="8"/>
  <c r="N278" i="8"/>
  <c r="N304" i="8"/>
  <c r="N302" i="8" s="1"/>
  <c r="N43" i="8"/>
  <c r="N87" i="8"/>
  <c r="N137" i="8"/>
  <c r="N146" i="8"/>
  <c r="N267" i="8"/>
  <c r="N166" i="8"/>
  <c r="N32" i="8"/>
  <c r="N253" i="8"/>
  <c r="N63" i="8"/>
  <c r="N124" i="8"/>
  <c r="N284" i="8"/>
  <c r="N282" i="8" s="1"/>
  <c r="N229" i="8"/>
  <c r="N234" i="8"/>
  <c r="N259" i="8"/>
  <c r="N72" i="8"/>
  <c r="N18" i="8"/>
  <c r="N25" i="8"/>
  <c r="N36" i="8"/>
  <c r="N92" i="8"/>
  <c r="N131" i="8"/>
  <c r="N150" i="8"/>
  <c r="N81" i="8"/>
  <c r="N97" i="8"/>
  <c r="N156" i="8"/>
  <c r="N209" i="8"/>
  <c r="N219" i="8"/>
  <c r="N242" i="8"/>
  <c r="N49" i="8"/>
  <c r="N56" i="8"/>
  <c r="N187" i="8"/>
  <c r="N11" i="8"/>
  <c r="N207" i="8" l="1"/>
  <c r="N122" i="8"/>
  <c r="N240" i="8"/>
  <c r="N47" i="8"/>
  <c r="N9" i="8"/>
  <c r="N309" i="8" l="1"/>
  <c r="L306" i="8"/>
  <c r="J306" i="8"/>
  <c r="F306" i="8"/>
  <c r="L305" i="8"/>
  <c r="J305" i="8"/>
  <c r="F305" i="8"/>
  <c r="L300" i="8"/>
  <c r="J300" i="8"/>
  <c r="F300" i="8"/>
  <c r="L297" i="8"/>
  <c r="J297" i="8"/>
  <c r="F297" i="8"/>
  <c r="L294" i="8"/>
  <c r="J294" i="8"/>
  <c r="F294" i="8"/>
  <c r="L291" i="8"/>
  <c r="J291" i="8"/>
  <c r="F291" i="8"/>
  <c r="L290" i="8"/>
  <c r="J290" i="8"/>
  <c r="F290" i="8"/>
  <c r="L289" i="8"/>
  <c r="J289" i="8"/>
  <c r="F289" i="8"/>
  <c r="L288" i="8"/>
  <c r="J288" i="8"/>
  <c r="F288" i="8"/>
  <c r="L285" i="8"/>
  <c r="J285" i="8"/>
  <c r="F285" i="8"/>
  <c r="L280" i="8"/>
  <c r="J280" i="8"/>
  <c r="F280" i="8"/>
  <c r="L276" i="8"/>
  <c r="J276" i="8"/>
  <c r="F276" i="8"/>
  <c r="L272" i="8"/>
  <c r="J272" i="8"/>
  <c r="F272" i="8"/>
  <c r="L269" i="8"/>
  <c r="J269" i="8"/>
  <c r="F269" i="8"/>
  <c r="L268" i="8"/>
  <c r="J268" i="8"/>
  <c r="F268" i="8"/>
  <c r="L265" i="8"/>
  <c r="J265" i="8"/>
  <c r="F265" i="8"/>
  <c r="L264" i="8"/>
  <c r="J264" i="8"/>
  <c r="F264" i="8"/>
  <c r="L263" i="8"/>
  <c r="J263" i="8"/>
  <c r="F263" i="8"/>
  <c r="L262" i="8"/>
  <c r="J262" i="8"/>
  <c r="F262" i="8"/>
  <c r="L261" i="8"/>
  <c r="J261" i="8"/>
  <c r="F261" i="8"/>
  <c r="L257" i="8"/>
  <c r="J257" i="8"/>
  <c r="F257" i="8"/>
  <c r="L256" i="8"/>
  <c r="J256" i="8"/>
  <c r="F256" i="8"/>
  <c r="L255" i="8"/>
  <c r="J255" i="8"/>
  <c r="F255" i="8"/>
  <c r="L254" i="8"/>
  <c r="J254" i="8"/>
  <c r="F254" i="8"/>
  <c r="L251" i="8"/>
  <c r="J251" i="8"/>
  <c r="F251" i="8"/>
  <c r="L250" i="8"/>
  <c r="J250" i="8"/>
  <c r="F250" i="8"/>
  <c r="L249" i="8"/>
  <c r="J249" i="8"/>
  <c r="F249" i="8"/>
  <c r="L248" i="8"/>
  <c r="J248" i="8"/>
  <c r="F248" i="8"/>
  <c r="L247" i="8"/>
  <c r="J247" i="8"/>
  <c r="F247" i="8"/>
  <c r="L246" i="8"/>
  <c r="J246" i="8"/>
  <c r="F246" i="8"/>
  <c r="L245" i="8"/>
  <c r="J245" i="8"/>
  <c r="F245" i="8"/>
  <c r="L244" i="8"/>
  <c r="J244" i="8"/>
  <c r="F244" i="8"/>
  <c r="L243" i="8"/>
  <c r="J243" i="8"/>
  <c r="F243" i="8"/>
  <c r="L237" i="8"/>
  <c r="J237" i="8"/>
  <c r="F237" i="8"/>
  <c r="L236" i="8"/>
  <c r="J236" i="8"/>
  <c r="F236" i="8"/>
  <c r="L235" i="8"/>
  <c r="J235" i="8"/>
  <c r="F235" i="8"/>
  <c r="L232" i="8"/>
  <c r="J232" i="8"/>
  <c r="F232" i="8"/>
  <c r="L231" i="8"/>
  <c r="J231" i="8"/>
  <c r="F231" i="8"/>
  <c r="L230" i="8"/>
  <c r="J230" i="8"/>
  <c r="F230" i="8"/>
  <c r="L226" i="8"/>
  <c r="J226" i="8"/>
  <c r="F226" i="8"/>
  <c r="L225" i="8"/>
  <c r="J225" i="8"/>
  <c r="F225" i="8"/>
  <c r="L224" i="8"/>
  <c r="J224" i="8"/>
  <c r="F224" i="8"/>
  <c r="L223" i="8"/>
  <c r="J223" i="8"/>
  <c r="F223" i="8"/>
  <c r="L222" i="8"/>
  <c r="J222" i="8"/>
  <c r="F222" i="8"/>
  <c r="L221" i="8"/>
  <c r="J221" i="8"/>
  <c r="F221" i="8"/>
  <c r="L220" i="8"/>
  <c r="J220" i="8"/>
  <c r="F220" i="8"/>
  <c r="L215" i="8"/>
  <c r="J215" i="8"/>
  <c r="F215" i="8"/>
  <c r="L211" i="8"/>
  <c r="J211" i="8"/>
  <c r="F211" i="8"/>
  <c r="L205" i="8"/>
  <c r="J205" i="8"/>
  <c r="F205" i="8"/>
  <c r="L204" i="8"/>
  <c r="J204" i="8"/>
  <c r="F204" i="8"/>
  <c r="L203" i="8"/>
  <c r="J203" i="8"/>
  <c r="F203" i="8"/>
  <c r="L202" i="8"/>
  <c r="J202" i="8"/>
  <c r="F202" i="8"/>
  <c r="L201" i="8"/>
  <c r="J201" i="8"/>
  <c r="F201" i="8"/>
  <c r="L200" i="8"/>
  <c r="J200" i="8"/>
  <c r="F200" i="8"/>
  <c r="L199" i="8"/>
  <c r="J199" i="8"/>
  <c r="F199" i="8"/>
  <c r="L198" i="8"/>
  <c r="J198" i="8"/>
  <c r="F198" i="8"/>
  <c r="L197" i="8"/>
  <c r="J197" i="8"/>
  <c r="F197" i="8"/>
  <c r="L196" i="8"/>
  <c r="J196" i="8"/>
  <c r="F196" i="8"/>
  <c r="L195" i="8"/>
  <c r="J195" i="8"/>
  <c r="F195" i="8"/>
  <c r="L194" i="8"/>
  <c r="J194" i="8"/>
  <c r="F194" i="8"/>
  <c r="L193" i="8"/>
  <c r="J193" i="8"/>
  <c r="F193" i="8"/>
  <c r="L192" i="8"/>
  <c r="J192" i="8"/>
  <c r="F192" i="8"/>
  <c r="L191" i="8"/>
  <c r="J191" i="8"/>
  <c r="F191" i="8"/>
  <c r="L190" i="8"/>
  <c r="J190" i="8"/>
  <c r="F190" i="8"/>
  <c r="L189" i="8"/>
  <c r="J189" i="8"/>
  <c r="F189" i="8"/>
  <c r="L188" i="8"/>
  <c r="J188" i="8"/>
  <c r="F188" i="8"/>
  <c r="L185" i="8"/>
  <c r="J185" i="8"/>
  <c r="F185" i="8"/>
  <c r="L184" i="8"/>
  <c r="J184" i="8"/>
  <c r="F184" i="8"/>
  <c r="L183" i="8"/>
  <c r="J183" i="8"/>
  <c r="F183" i="8"/>
  <c r="L182" i="8"/>
  <c r="J182" i="8"/>
  <c r="F182" i="8"/>
  <c r="L181" i="8"/>
  <c r="J181" i="8"/>
  <c r="F181" i="8"/>
  <c r="L180" i="8"/>
  <c r="J180" i="8"/>
  <c r="F180" i="8"/>
  <c r="L179" i="8"/>
  <c r="J179" i="8"/>
  <c r="F179" i="8"/>
  <c r="L178" i="8"/>
  <c r="J178" i="8"/>
  <c r="F178" i="8"/>
  <c r="L177" i="8"/>
  <c r="J177" i="8"/>
  <c r="F177" i="8"/>
  <c r="L176" i="8"/>
  <c r="J176" i="8"/>
  <c r="F176" i="8"/>
  <c r="L175" i="8"/>
  <c r="J175" i="8"/>
  <c r="F175" i="8"/>
  <c r="L174" i="8"/>
  <c r="J174" i="8"/>
  <c r="F174" i="8"/>
  <c r="L173" i="8"/>
  <c r="J173" i="8"/>
  <c r="F173" i="8"/>
  <c r="L172" i="8"/>
  <c r="J172" i="8"/>
  <c r="F172" i="8"/>
  <c r="L171" i="8"/>
  <c r="J171" i="8"/>
  <c r="F171" i="8"/>
  <c r="L170" i="8"/>
  <c r="J170" i="8"/>
  <c r="F170" i="8"/>
  <c r="L169" i="8"/>
  <c r="J169" i="8"/>
  <c r="F169" i="8"/>
  <c r="L168" i="8"/>
  <c r="J168" i="8"/>
  <c r="F168" i="8"/>
  <c r="L167" i="8"/>
  <c r="J167" i="8"/>
  <c r="F167" i="8"/>
  <c r="L162" i="8"/>
  <c r="J162" i="8"/>
  <c r="F162" i="8"/>
  <c r="L158" i="8"/>
  <c r="J158" i="8"/>
  <c r="F158" i="8"/>
  <c r="L154" i="8"/>
  <c r="J154" i="8"/>
  <c r="F154" i="8"/>
  <c r="L153" i="8"/>
  <c r="J153" i="8"/>
  <c r="F153" i="8"/>
  <c r="L152" i="8"/>
  <c r="J152" i="8"/>
  <c r="F152" i="8"/>
  <c r="L151" i="8"/>
  <c r="J151" i="8"/>
  <c r="F151" i="8"/>
  <c r="L135" i="8"/>
  <c r="J135" i="8"/>
  <c r="F135" i="8"/>
  <c r="L132" i="8"/>
  <c r="J132" i="8"/>
  <c r="F132" i="8"/>
  <c r="L127" i="8"/>
  <c r="J127" i="8"/>
  <c r="F127" i="8"/>
  <c r="L120" i="8"/>
  <c r="J120" i="8"/>
  <c r="F120" i="8"/>
  <c r="L118" i="8"/>
  <c r="J118" i="8"/>
  <c r="F118" i="8"/>
  <c r="L117" i="8"/>
  <c r="J117" i="8"/>
  <c r="F117" i="8"/>
  <c r="L116" i="8"/>
  <c r="J116" i="8"/>
  <c r="F116" i="8"/>
  <c r="L115" i="8"/>
  <c r="J115" i="8"/>
  <c r="F115" i="8"/>
  <c r="L111" i="8"/>
  <c r="J111" i="8"/>
  <c r="F111" i="8"/>
  <c r="L110" i="8"/>
  <c r="J110" i="8"/>
  <c r="F110" i="8"/>
  <c r="L109" i="8"/>
  <c r="J109" i="8"/>
  <c r="F109" i="8"/>
  <c r="L100" i="8"/>
  <c r="J100" i="8"/>
  <c r="F100" i="8"/>
  <c r="L99" i="8"/>
  <c r="J99" i="8"/>
  <c r="F99" i="8"/>
  <c r="L95" i="8"/>
  <c r="J95" i="8"/>
  <c r="F95" i="8"/>
  <c r="L90" i="8"/>
  <c r="J90" i="8"/>
  <c r="F90" i="8"/>
  <c r="L89" i="8"/>
  <c r="J89" i="8"/>
  <c r="F89" i="8"/>
  <c r="L74" i="8"/>
  <c r="J74" i="8"/>
  <c r="F74" i="8"/>
  <c r="L73" i="8"/>
  <c r="J73" i="8"/>
  <c r="F73" i="8"/>
  <c r="L70" i="8"/>
  <c r="J70" i="8"/>
  <c r="F70" i="8"/>
  <c r="L69" i="8"/>
  <c r="J69" i="8"/>
  <c r="F69" i="8"/>
  <c r="L68" i="8"/>
  <c r="J68" i="8"/>
  <c r="F68" i="8"/>
  <c r="L61" i="8"/>
  <c r="J61" i="8"/>
  <c r="F61" i="8"/>
  <c r="L54" i="8"/>
  <c r="J54" i="8"/>
  <c r="F54" i="8"/>
  <c r="L45" i="8"/>
  <c r="J45" i="8"/>
  <c r="F45" i="8"/>
  <c r="L44" i="8"/>
  <c r="J44" i="8"/>
  <c r="F44" i="8"/>
  <c r="L40" i="8"/>
  <c r="J40" i="8"/>
  <c r="F40" i="8"/>
  <c r="L37" i="8"/>
  <c r="J37" i="8"/>
  <c r="F37" i="8"/>
  <c r="L23" i="8"/>
  <c r="J23" i="8"/>
  <c r="F23" i="8"/>
  <c r="L22" i="8"/>
  <c r="J22" i="8"/>
  <c r="F22" i="8"/>
  <c r="L15" i="8"/>
  <c r="J15" i="8"/>
  <c r="F15" i="8"/>
  <c r="L14" i="8"/>
  <c r="J14" i="8"/>
  <c r="F14" i="8"/>
  <c r="L13" i="8"/>
  <c r="J13" i="8"/>
  <c r="F13" i="8"/>
  <c r="AF306" i="7"/>
  <c r="AB306" i="7"/>
  <c r="Z306" i="7"/>
  <c r="X306" i="7"/>
  <c r="T306" i="7"/>
  <c r="P306" i="7"/>
  <c r="L306" i="7"/>
  <c r="J306" i="7"/>
  <c r="H306" i="7"/>
  <c r="AF305" i="7"/>
  <c r="AB305" i="7"/>
  <c r="Z305" i="7"/>
  <c r="X305" i="7"/>
  <c r="T305" i="7"/>
  <c r="P305" i="7"/>
  <c r="L305" i="7"/>
  <c r="J305" i="7"/>
  <c r="H305" i="7"/>
  <c r="AF300" i="7"/>
  <c r="AB300" i="7"/>
  <c r="Z300" i="7"/>
  <c r="X300" i="7"/>
  <c r="T300" i="7"/>
  <c r="P300" i="7"/>
  <c r="L300" i="7"/>
  <c r="J300" i="7"/>
  <c r="H300" i="7"/>
  <c r="AF297" i="7"/>
  <c r="AB297" i="7"/>
  <c r="Z297" i="7"/>
  <c r="X297" i="7"/>
  <c r="T297" i="7"/>
  <c r="P297" i="7"/>
  <c r="L297" i="7"/>
  <c r="J297" i="7"/>
  <c r="H297" i="7"/>
  <c r="AF294" i="7"/>
  <c r="AB294" i="7"/>
  <c r="Z294" i="7"/>
  <c r="X294" i="7"/>
  <c r="T294" i="7"/>
  <c r="P294" i="7"/>
  <c r="L294" i="7"/>
  <c r="J294" i="7"/>
  <c r="H294" i="7"/>
  <c r="AF291" i="7"/>
  <c r="AB291" i="7"/>
  <c r="Z291" i="7"/>
  <c r="X291" i="7"/>
  <c r="T291" i="7"/>
  <c r="P291" i="7"/>
  <c r="L291" i="7"/>
  <c r="J291" i="7"/>
  <c r="H291" i="7"/>
  <c r="AF290" i="7"/>
  <c r="AB290" i="7"/>
  <c r="Z290" i="7"/>
  <c r="X290" i="7"/>
  <c r="T290" i="7"/>
  <c r="P290" i="7"/>
  <c r="L290" i="7"/>
  <c r="J290" i="7"/>
  <c r="H290" i="7"/>
  <c r="AF289" i="7"/>
  <c r="AB289" i="7"/>
  <c r="Z289" i="7"/>
  <c r="X289" i="7"/>
  <c r="T289" i="7"/>
  <c r="P289" i="7"/>
  <c r="L289" i="7"/>
  <c r="J289" i="7"/>
  <c r="H289" i="7"/>
  <c r="AF288" i="7"/>
  <c r="AB288" i="7"/>
  <c r="Z288" i="7"/>
  <c r="X288" i="7"/>
  <c r="T288" i="7"/>
  <c r="P288" i="7"/>
  <c r="L288" i="7"/>
  <c r="J288" i="7"/>
  <c r="H288" i="7"/>
  <c r="AF287" i="7"/>
  <c r="AB287" i="7"/>
  <c r="Z287" i="7"/>
  <c r="X287" i="7"/>
  <c r="T287" i="7"/>
  <c r="P287" i="7"/>
  <c r="L287" i="7"/>
  <c r="J287" i="7"/>
  <c r="H287" i="7"/>
  <c r="AF286" i="7"/>
  <c r="AB286" i="7"/>
  <c r="Z286" i="7"/>
  <c r="X286" i="7"/>
  <c r="T286" i="7"/>
  <c r="P286" i="7"/>
  <c r="L286" i="7"/>
  <c r="J286" i="7"/>
  <c r="H286" i="7"/>
  <c r="AF285" i="7"/>
  <c r="AB285" i="7"/>
  <c r="Z285" i="7"/>
  <c r="X285" i="7"/>
  <c r="T285" i="7"/>
  <c r="P285" i="7"/>
  <c r="L285" i="7"/>
  <c r="J285" i="7"/>
  <c r="H285" i="7"/>
  <c r="AF280" i="7"/>
  <c r="AB280" i="7"/>
  <c r="Z280" i="7"/>
  <c r="X280" i="7"/>
  <c r="T280" i="7"/>
  <c r="P280" i="7"/>
  <c r="L280" i="7"/>
  <c r="J280" i="7"/>
  <c r="H280" i="7"/>
  <c r="AF279" i="7"/>
  <c r="AB279" i="7"/>
  <c r="Z279" i="7"/>
  <c r="X279" i="7"/>
  <c r="T279" i="7"/>
  <c r="P279" i="7"/>
  <c r="L279" i="7"/>
  <c r="J279" i="7"/>
  <c r="H279" i="7"/>
  <c r="AF276" i="7"/>
  <c r="AB276" i="7"/>
  <c r="Z276" i="7"/>
  <c r="X276" i="7"/>
  <c r="T276" i="7"/>
  <c r="P276" i="7"/>
  <c r="L276" i="7"/>
  <c r="J276" i="7"/>
  <c r="H276" i="7"/>
  <c r="AF272" i="7"/>
  <c r="AB272" i="7"/>
  <c r="Z272" i="7"/>
  <c r="X272" i="7"/>
  <c r="T272" i="7"/>
  <c r="P272" i="7"/>
  <c r="L272" i="7"/>
  <c r="J272" i="7"/>
  <c r="H272" i="7"/>
  <c r="AF269" i="7"/>
  <c r="AB269" i="7"/>
  <c r="Z269" i="7"/>
  <c r="X269" i="7"/>
  <c r="T269" i="7"/>
  <c r="P269" i="7"/>
  <c r="L269" i="7"/>
  <c r="J269" i="7"/>
  <c r="H269" i="7"/>
  <c r="AF268" i="7"/>
  <c r="AB268" i="7"/>
  <c r="Z268" i="7"/>
  <c r="X268" i="7"/>
  <c r="T268" i="7"/>
  <c r="P268" i="7"/>
  <c r="L268" i="7"/>
  <c r="J268" i="7"/>
  <c r="H268" i="7"/>
  <c r="AF265" i="7"/>
  <c r="AB265" i="7"/>
  <c r="Z265" i="7"/>
  <c r="X265" i="7"/>
  <c r="T265" i="7"/>
  <c r="P265" i="7"/>
  <c r="L265" i="7"/>
  <c r="J265" i="7"/>
  <c r="H265" i="7"/>
  <c r="AF264" i="7"/>
  <c r="AB264" i="7"/>
  <c r="Z264" i="7"/>
  <c r="X264" i="7"/>
  <c r="T264" i="7"/>
  <c r="P264" i="7"/>
  <c r="L264" i="7"/>
  <c r="J264" i="7"/>
  <c r="H264" i="7"/>
  <c r="AF263" i="7"/>
  <c r="AB263" i="7"/>
  <c r="Z263" i="7"/>
  <c r="X263" i="7"/>
  <c r="T263" i="7"/>
  <c r="P263" i="7"/>
  <c r="L263" i="7"/>
  <c r="J263" i="7"/>
  <c r="H263" i="7"/>
  <c r="AF262" i="7"/>
  <c r="AB262" i="7"/>
  <c r="Z262" i="7"/>
  <c r="X262" i="7"/>
  <c r="T262" i="7"/>
  <c r="P262" i="7"/>
  <c r="L262" i="7"/>
  <c r="J262" i="7"/>
  <c r="H262" i="7"/>
  <c r="AF261" i="7"/>
  <c r="AB261" i="7"/>
  <c r="Z261" i="7"/>
  <c r="X261" i="7"/>
  <c r="T261" i="7"/>
  <c r="P261" i="7"/>
  <c r="L261" i="7"/>
  <c r="J261" i="7"/>
  <c r="H261" i="7"/>
  <c r="AF257" i="7"/>
  <c r="AB257" i="7"/>
  <c r="Z257" i="7"/>
  <c r="X257" i="7"/>
  <c r="T257" i="7"/>
  <c r="P257" i="7"/>
  <c r="L257" i="7"/>
  <c r="J257" i="7"/>
  <c r="H257" i="7"/>
  <c r="D257" i="7"/>
  <c r="AF256" i="7"/>
  <c r="AB256" i="7"/>
  <c r="Z256" i="7"/>
  <c r="X256" i="7"/>
  <c r="T256" i="7"/>
  <c r="P256" i="7"/>
  <c r="L256" i="7"/>
  <c r="J256" i="7"/>
  <c r="H256" i="7"/>
  <c r="D256" i="7"/>
  <c r="AF255" i="7"/>
  <c r="AB255" i="7"/>
  <c r="Z255" i="7"/>
  <c r="X255" i="7"/>
  <c r="T255" i="7"/>
  <c r="P255" i="7"/>
  <c r="L255" i="7"/>
  <c r="J255" i="7"/>
  <c r="H255" i="7"/>
  <c r="D255" i="7"/>
  <c r="AF254" i="7"/>
  <c r="AB254" i="7"/>
  <c r="Z254" i="7"/>
  <c r="X254" i="7"/>
  <c r="T254" i="7"/>
  <c r="P254" i="7"/>
  <c r="L254" i="7"/>
  <c r="J254" i="7"/>
  <c r="H254" i="7"/>
  <c r="D254" i="7"/>
  <c r="AF251" i="7"/>
  <c r="AB251" i="7"/>
  <c r="Z251" i="7"/>
  <c r="X251" i="7"/>
  <c r="T251" i="7"/>
  <c r="P251" i="7"/>
  <c r="L251" i="7"/>
  <c r="J251" i="7"/>
  <c r="H251" i="7"/>
  <c r="D251" i="7"/>
  <c r="AF250" i="7"/>
  <c r="AB250" i="7"/>
  <c r="Z250" i="7"/>
  <c r="X250" i="7"/>
  <c r="T250" i="7"/>
  <c r="P250" i="7"/>
  <c r="L250" i="7"/>
  <c r="J250" i="7"/>
  <c r="H250" i="7"/>
  <c r="D250" i="7"/>
  <c r="AF249" i="7"/>
  <c r="AB249" i="7"/>
  <c r="Z249" i="7"/>
  <c r="X249" i="7"/>
  <c r="T249" i="7"/>
  <c r="P249" i="7"/>
  <c r="L249" i="7"/>
  <c r="J249" i="7"/>
  <c r="H249" i="7"/>
  <c r="D249" i="7"/>
  <c r="AF248" i="7"/>
  <c r="AB248" i="7"/>
  <c r="Z248" i="7"/>
  <c r="X248" i="7"/>
  <c r="T248" i="7"/>
  <c r="P248" i="7"/>
  <c r="L248" i="7"/>
  <c r="J248" i="7"/>
  <c r="H248" i="7"/>
  <c r="D248" i="7"/>
  <c r="AF247" i="7"/>
  <c r="AB247" i="7"/>
  <c r="Z247" i="7"/>
  <c r="X247" i="7"/>
  <c r="T247" i="7"/>
  <c r="P247" i="7"/>
  <c r="L247" i="7"/>
  <c r="J247" i="7"/>
  <c r="H247" i="7"/>
  <c r="D247" i="7"/>
  <c r="AF246" i="7"/>
  <c r="AB246" i="7"/>
  <c r="Z246" i="7"/>
  <c r="X246" i="7"/>
  <c r="T246" i="7"/>
  <c r="P246" i="7"/>
  <c r="L246" i="7"/>
  <c r="J246" i="7"/>
  <c r="H246" i="7"/>
  <c r="D246" i="7"/>
  <c r="AF245" i="7"/>
  <c r="AB245" i="7"/>
  <c r="Z245" i="7"/>
  <c r="X245" i="7"/>
  <c r="T245" i="7"/>
  <c r="P245" i="7"/>
  <c r="L245" i="7"/>
  <c r="J245" i="7"/>
  <c r="H245" i="7"/>
  <c r="D245" i="7"/>
  <c r="AF244" i="7"/>
  <c r="AB244" i="7"/>
  <c r="Z244" i="7"/>
  <c r="X244" i="7"/>
  <c r="T244" i="7"/>
  <c r="P244" i="7"/>
  <c r="L244" i="7"/>
  <c r="J244" i="7"/>
  <c r="H244" i="7"/>
  <c r="D244" i="7"/>
  <c r="AF243" i="7"/>
  <c r="AB243" i="7"/>
  <c r="Z243" i="7"/>
  <c r="X243" i="7"/>
  <c r="T243" i="7"/>
  <c r="P243" i="7"/>
  <c r="L243" i="7"/>
  <c r="J243" i="7"/>
  <c r="H243" i="7"/>
  <c r="D243" i="7"/>
  <c r="AF238" i="7"/>
  <c r="AB238" i="7"/>
  <c r="Z238" i="7"/>
  <c r="X238" i="7"/>
  <c r="T238" i="7"/>
  <c r="P238" i="7"/>
  <c r="L238" i="7"/>
  <c r="J238" i="7"/>
  <c r="H238" i="7"/>
  <c r="D238" i="7"/>
  <c r="AF237" i="7"/>
  <c r="AB237" i="7"/>
  <c r="Z237" i="7"/>
  <c r="X237" i="7"/>
  <c r="T237" i="7"/>
  <c r="P237" i="7"/>
  <c r="L237" i="7"/>
  <c r="J237" i="7"/>
  <c r="H237" i="7"/>
  <c r="D237" i="7"/>
  <c r="AF236" i="7"/>
  <c r="AB236" i="7"/>
  <c r="Z236" i="7"/>
  <c r="X236" i="7"/>
  <c r="T236" i="7"/>
  <c r="P236" i="7"/>
  <c r="L236" i="7"/>
  <c r="J236" i="7"/>
  <c r="H236" i="7"/>
  <c r="D236" i="7"/>
  <c r="AF235" i="7"/>
  <c r="AB235" i="7"/>
  <c r="Z235" i="7"/>
  <c r="X235" i="7"/>
  <c r="T235" i="7"/>
  <c r="P235" i="7"/>
  <c r="L235" i="7"/>
  <c r="J235" i="7"/>
  <c r="H235" i="7"/>
  <c r="D235" i="7"/>
  <c r="AF232" i="7"/>
  <c r="AB232" i="7"/>
  <c r="Z232" i="7"/>
  <c r="X232" i="7"/>
  <c r="T232" i="7"/>
  <c r="P232" i="7"/>
  <c r="L232" i="7"/>
  <c r="J232" i="7"/>
  <c r="H232" i="7"/>
  <c r="D232" i="7"/>
  <c r="AF231" i="7"/>
  <c r="AB231" i="7"/>
  <c r="Z231" i="7"/>
  <c r="X231" i="7"/>
  <c r="T231" i="7"/>
  <c r="P231" i="7"/>
  <c r="L231" i="7"/>
  <c r="J231" i="7"/>
  <c r="H231" i="7"/>
  <c r="D231" i="7"/>
  <c r="AF230" i="7"/>
  <c r="AB230" i="7"/>
  <c r="Z230" i="7"/>
  <c r="X230" i="7"/>
  <c r="T230" i="7"/>
  <c r="P230" i="7"/>
  <c r="L230" i="7"/>
  <c r="J230" i="7"/>
  <c r="H230" i="7"/>
  <c r="D230" i="7"/>
  <c r="AF226" i="7"/>
  <c r="AB226" i="7"/>
  <c r="Z226" i="7"/>
  <c r="X226" i="7"/>
  <c r="T226" i="7"/>
  <c r="P226" i="7"/>
  <c r="L226" i="7"/>
  <c r="J226" i="7"/>
  <c r="H226" i="7"/>
  <c r="D226" i="7"/>
  <c r="AF225" i="7"/>
  <c r="AB225" i="7"/>
  <c r="Z225" i="7"/>
  <c r="X225" i="7"/>
  <c r="T225" i="7"/>
  <c r="P225" i="7"/>
  <c r="L225" i="7"/>
  <c r="J225" i="7"/>
  <c r="H225" i="7"/>
  <c r="D225" i="7"/>
  <c r="AF224" i="7"/>
  <c r="AB224" i="7"/>
  <c r="Z224" i="7"/>
  <c r="X224" i="7"/>
  <c r="T224" i="7"/>
  <c r="P224" i="7"/>
  <c r="L224" i="7"/>
  <c r="J224" i="7"/>
  <c r="H224" i="7"/>
  <c r="D224" i="7"/>
  <c r="AF223" i="7"/>
  <c r="AB223" i="7"/>
  <c r="Z223" i="7"/>
  <c r="X223" i="7"/>
  <c r="T223" i="7"/>
  <c r="P223" i="7"/>
  <c r="L223" i="7"/>
  <c r="J223" i="7"/>
  <c r="H223" i="7"/>
  <c r="D223" i="7"/>
  <c r="AF222" i="7"/>
  <c r="AB222" i="7"/>
  <c r="Z222" i="7"/>
  <c r="X222" i="7"/>
  <c r="T222" i="7"/>
  <c r="P222" i="7"/>
  <c r="L222" i="7"/>
  <c r="J222" i="7"/>
  <c r="H222" i="7"/>
  <c r="D222" i="7"/>
  <c r="AF221" i="7"/>
  <c r="AB221" i="7"/>
  <c r="Z221" i="7"/>
  <c r="X221" i="7"/>
  <c r="T221" i="7"/>
  <c r="P221" i="7"/>
  <c r="L221" i="7"/>
  <c r="J221" i="7"/>
  <c r="H221" i="7"/>
  <c r="D221" i="7"/>
  <c r="AF220" i="7"/>
  <c r="AB220" i="7"/>
  <c r="Z220" i="7"/>
  <c r="X220" i="7"/>
  <c r="T220" i="7"/>
  <c r="P220" i="7"/>
  <c r="L220" i="7"/>
  <c r="J220" i="7"/>
  <c r="H220" i="7"/>
  <c r="D220" i="7"/>
  <c r="AF216" i="7"/>
  <c r="AB216" i="7"/>
  <c r="Z216" i="7"/>
  <c r="X216" i="7"/>
  <c r="T216" i="7"/>
  <c r="P216" i="7"/>
  <c r="L216" i="7"/>
  <c r="J216" i="7"/>
  <c r="H216" i="7"/>
  <c r="D216" i="7"/>
  <c r="AF211" i="7"/>
  <c r="AD211" i="7"/>
  <c r="AB211" i="7"/>
  <c r="Z211" i="7"/>
  <c r="X211" i="7"/>
  <c r="T211" i="7"/>
  <c r="P211" i="7"/>
  <c r="L211" i="7"/>
  <c r="J211" i="7"/>
  <c r="H211" i="7"/>
  <c r="D211" i="7"/>
  <c r="AF205" i="7"/>
  <c r="AD205" i="7"/>
  <c r="AB205" i="7"/>
  <c r="Z205" i="7"/>
  <c r="X205" i="7"/>
  <c r="T205" i="7"/>
  <c r="P205" i="7"/>
  <c r="L205" i="7"/>
  <c r="J205" i="7"/>
  <c r="H205" i="7"/>
  <c r="D205" i="7"/>
  <c r="AF204" i="7"/>
  <c r="AD204" i="7"/>
  <c r="AB204" i="7"/>
  <c r="Z204" i="7"/>
  <c r="X204" i="7"/>
  <c r="T204" i="7"/>
  <c r="P204" i="7"/>
  <c r="L204" i="7"/>
  <c r="J204" i="7"/>
  <c r="H204" i="7"/>
  <c r="D204" i="7"/>
  <c r="AF203" i="7"/>
  <c r="AD203" i="7"/>
  <c r="AB203" i="7"/>
  <c r="Z203" i="7"/>
  <c r="X203" i="7"/>
  <c r="T203" i="7"/>
  <c r="P203" i="7"/>
  <c r="L203" i="7"/>
  <c r="J203" i="7"/>
  <c r="H203" i="7"/>
  <c r="D203" i="7"/>
  <c r="AF202" i="7"/>
  <c r="AD202" i="7"/>
  <c r="AB202" i="7"/>
  <c r="Z202" i="7"/>
  <c r="X202" i="7"/>
  <c r="T202" i="7"/>
  <c r="P202" i="7"/>
  <c r="L202" i="7"/>
  <c r="J202" i="7"/>
  <c r="H202" i="7"/>
  <c r="D202" i="7"/>
  <c r="AF201" i="7"/>
  <c r="AD201" i="7"/>
  <c r="AB201" i="7"/>
  <c r="Z201" i="7"/>
  <c r="X201" i="7"/>
  <c r="T201" i="7"/>
  <c r="P201" i="7"/>
  <c r="L201" i="7"/>
  <c r="J201" i="7"/>
  <c r="H201" i="7"/>
  <c r="D201" i="7"/>
  <c r="AF200" i="7"/>
  <c r="AD200" i="7"/>
  <c r="AB200" i="7"/>
  <c r="Z200" i="7"/>
  <c r="X200" i="7"/>
  <c r="T200" i="7"/>
  <c r="P200" i="7"/>
  <c r="L200" i="7"/>
  <c r="J200" i="7"/>
  <c r="H200" i="7"/>
  <c r="D200" i="7"/>
  <c r="AF199" i="7"/>
  <c r="AD199" i="7"/>
  <c r="AB199" i="7"/>
  <c r="Z199" i="7"/>
  <c r="X199" i="7"/>
  <c r="T199" i="7"/>
  <c r="P199" i="7"/>
  <c r="L199" i="7"/>
  <c r="J199" i="7"/>
  <c r="H199" i="7"/>
  <c r="D199" i="7"/>
  <c r="AF198" i="7"/>
  <c r="AD198" i="7"/>
  <c r="AB198" i="7"/>
  <c r="Z198" i="7"/>
  <c r="X198" i="7"/>
  <c r="T198" i="7"/>
  <c r="P198" i="7"/>
  <c r="L198" i="7"/>
  <c r="J198" i="7"/>
  <c r="H198" i="7"/>
  <c r="D198" i="7"/>
  <c r="AF197" i="7"/>
  <c r="AD197" i="7"/>
  <c r="AB197" i="7"/>
  <c r="Z197" i="7"/>
  <c r="X197" i="7"/>
  <c r="T197" i="7"/>
  <c r="P197" i="7"/>
  <c r="L197" i="7"/>
  <c r="J197" i="7"/>
  <c r="H197" i="7"/>
  <c r="D197" i="7"/>
  <c r="AF196" i="7"/>
  <c r="AD196" i="7"/>
  <c r="AB196" i="7"/>
  <c r="Z196" i="7"/>
  <c r="X196" i="7"/>
  <c r="T196" i="7"/>
  <c r="P196" i="7"/>
  <c r="L196" i="7"/>
  <c r="J196" i="7"/>
  <c r="H196" i="7"/>
  <c r="D196" i="7"/>
  <c r="AF195" i="7"/>
  <c r="AD195" i="7"/>
  <c r="AB195" i="7"/>
  <c r="Z195" i="7"/>
  <c r="X195" i="7"/>
  <c r="T195" i="7"/>
  <c r="P195" i="7"/>
  <c r="L195" i="7"/>
  <c r="J195" i="7"/>
  <c r="H195" i="7"/>
  <c r="D195" i="7"/>
  <c r="AF194" i="7"/>
  <c r="AD194" i="7"/>
  <c r="AB194" i="7"/>
  <c r="Z194" i="7"/>
  <c r="X194" i="7"/>
  <c r="T194" i="7"/>
  <c r="P194" i="7"/>
  <c r="L194" i="7"/>
  <c r="J194" i="7"/>
  <c r="H194" i="7"/>
  <c r="D194" i="7"/>
  <c r="AF193" i="7"/>
  <c r="AD193" i="7"/>
  <c r="AB193" i="7"/>
  <c r="Z193" i="7"/>
  <c r="X193" i="7"/>
  <c r="T193" i="7"/>
  <c r="P193" i="7"/>
  <c r="L193" i="7"/>
  <c r="J193" i="7"/>
  <c r="H193" i="7"/>
  <c r="D193" i="7"/>
  <c r="AF192" i="7"/>
  <c r="AD192" i="7"/>
  <c r="AB192" i="7"/>
  <c r="Z192" i="7"/>
  <c r="X192" i="7"/>
  <c r="T192" i="7"/>
  <c r="P192" i="7"/>
  <c r="L192" i="7"/>
  <c r="J192" i="7"/>
  <c r="H192" i="7"/>
  <c r="D192" i="7"/>
  <c r="AF191" i="7"/>
  <c r="AD191" i="7"/>
  <c r="AB191" i="7"/>
  <c r="Z191" i="7"/>
  <c r="X191" i="7"/>
  <c r="T191" i="7"/>
  <c r="P191" i="7"/>
  <c r="L191" i="7"/>
  <c r="J191" i="7"/>
  <c r="H191" i="7"/>
  <c r="D191" i="7"/>
  <c r="AF190" i="7"/>
  <c r="AD190" i="7"/>
  <c r="AB190" i="7"/>
  <c r="Z190" i="7"/>
  <c r="X190" i="7"/>
  <c r="T190" i="7"/>
  <c r="P190" i="7"/>
  <c r="L190" i="7"/>
  <c r="J190" i="7"/>
  <c r="H190" i="7"/>
  <c r="D190" i="7"/>
  <c r="AF189" i="7"/>
  <c r="AD189" i="7"/>
  <c r="AB189" i="7"/>
  <c r="Z189" i="7"/>
  <c r="X189" i="7"/>
  <c r="T189" i="7"/>
  <c r="P189" i="7"/>
  <c r="L189" i="7"/>
  <c r="J189" i="7"/>
  <c r="H189" i="7"/>
  <c r="D189" i="7"/>
  <c r="AF188" i="7"/>
  <c r="AD188" i="7"/>
  <c r="AB188" i="7"/>
  <c r="Z188" i="7"/>
  <c r="X188" i="7"/>
  <c r="T188" i="7"/>
  <c r="P188" i="7"/>
  <c r="L188" i="7"/>
  <c r="J188" i="7"/>
  <c r="H188" i="7"/>
  <c r="D188" i="7"/>
  <c r="AF185" i="7"/>
  <c r="AD185" i="7"/>
  <c r="AB185" i="7"/>
  <c r="Z185" i="7"/>
  <c r="X185" i="7"/>
  <c r="T185" i="7"/>
  <c r="P185" i="7"/>
  <c r="L185" i="7"/>
  <c r="J185" i="7"/>
  <c r="H185" i="7"/>
  <c r="D185" i="7"/>
  <c r="AF184" i="7"/>
  <c r="AD184" i="7"/>
  <c r="AB184" i="7"/>
  <c r="Z184" i="7"/>
  <c r="X184" i="7"/>
  <c r="T184" i="7"/>
  <c r="P184" i="7"/>
  <c r="L184" i="7"/>
  <c r="J184" i="7"/>
  <c r="H184" i="7"/>
  <c r="D184" i="7"/>
  <c r="AF183" i="7"/>
  <c r="AD183" i="7"/>
  <c r="AB183" i="7"/>
  <c r="Z183" i="7"/>
  <c r="X183" i="7"/>
  <c r="T183" i="7"/>
  <c r="P183" i="7"/>
  <c r="L183" i="7"/>
  <c r="J183" i="7"/>
  <c r="H183" i="7"/>
  <c r="D183" i="7"/>
  <c r="AF182" i="7"/>
  <c r="AD182" i="7"/>
  <c r="AB182" i="7"/>
  <c r="Z182" i="7"/>
  <c r="X182" i="7"/>
  <c r="T182" i="7"/>
  <c r="P182" i="7"/>
  <c r="L182" i="7"/>
  <c r="J182" i="7"/>
  <c r="H182" i="7"/>
  <c r="D182" i="7"/>
  <c r="AF181" i="7"/>
  <c r="AD181" i="7"/>
  <c r="AB181" i="7"/>
  <c r="Z181" i="7"/>
  <c r="X181" i="7"/>
  <c r="T181" i="7"/>
  <c r="P181" i="7"/>
  <c r="L181" i="7"/>
  <c r="J181" i="7"/>
  <c r="H181" i="7"/>
  <c r="D181" i="7"/>
  <c r="AF180" i="7"/>
  <c r="AD180" i="7"/>
  <c r="AB180" i="7"/>
  <c r="Z180" i="7"/>
  <c r="X180" i="7"/>
  <c r="T180" i="7"/>
  <c r="P180" i="7"/>
  <c r="L180" i="7"/>
  <c r="J180" i="7"/>
  <c r="H180" i="7"/>
  <c r="D180" i="7"/>
  <c r="AF179" i="7"/>
  <c r="AD179" i="7"/>
  <c r="AB179" i="7"/>
  <c r="Z179" i="7"/>
  <c r="X179" i="7"/>
  <c r="T179" i="7"/>
  <c r="P179" i="7"/>
  <c r="L179" i="7"/>
  <c r="J179" i="7"/>
  <c r="H179" i="7"/>
  <c r="D179" i="7"/>
  <c r="AF178" i="7"/>
  <c r="AD178" i="7"/>
  <c r="AB178" i="7"/>
  <c r="Z178" i="7"/>
  <c r="X178" i="7"/>
  <c r="T178" i="7"/>
  <c r="P178" i="7"/>
  <c r="L178" i="7"/>
  <c r="J178" i="7"/>
  <c r="H178" i="7"/>
  <c r="D178" i="7"/>
  <c r="AF177" i="7"/>
  <c r="AD177" i="7"/>
  <c r="AB177" i="7"/>
  <c r="Z177" i="7"/>
  <c r="X177" i="7"/>
  <c r="T177" i="7"/>
  <c r="P177" i="7"/>
  <c r="L177" i="7"/>
  <c r="J177" i="7"/>
  <c r="H177" i="7"/>
  <c r="D177" i="7"/>
  <c r="AF176" i="7"/>
  <c r="AD176" i="7"/>
  <c r="AB176" i="7"/>
  <c r="Z176" i="7"/>
  <c r="X176" i="7"/>
  <c r="T176" i="7"/>
  <c r="P176" i="7"/>
  <c r="L176" i="7"/>
  <c r="J176" i="7"/>
  <c r="H176" i="7"/>
  <c r="D176" i="7"/>
  <c r="AF175" i="7"/>
  <c r="AD175" i="7"/>
  <c r="AB175" i="7"/>
  <c r="Z175" i="7"/>
  <c r="X175" i="7"/>
  <c r="T175" i="7"/>
  <c r="P175" i="7"/>
  <c r="L175" i="7"/>
  <c r="J175" i="7"/>
  <c r="H175" i="7"/>
  <c r="D175" i="7"/>
  <c r="AF174" i="7"/>
  <c r="AD174" i="7"/>
  <c r="AB174" i="7"/>
  <c r="Z174" i="7"/>
  <c r="X174" i="7"/>
  <c r="T174" i="7"/>
  <c r="P174" i="7"/>
  <c r="L174" i="7"/>
  <c r="J174" i="7"/>
  <c r="H174" i="7"/>
  <c r="D174" i="7"/>
  <c r="AF173" i="7"/>
  <c r="AD173" i="7"/>
  <c r="AB173" i="7"/>
  <c r="Z173" i="7"/>
  <c r="X173" i="7"/>
  <c r="T173" i="7"/>
  <c r="P173" i="7"/>
  <c r="L173" i="7"/>
  <c r="J173" i="7"/>
  <c r="H173" i="7"/>
  <c r="D173" i="7"/>
  <c r="AF172" i="7"/>
  <c r="AD172" i="7"/>
  <c r="AB172" i="7"/>
  <c r="Z172" i="7"/>
  <c r="X172" i="7"/>
  <c r="T172" i="7"/>
  <c r="P172" i="7"/>
  <c r="L172" i="7"/>
  <c r="J172" i="7"/>
  <c r="H172" i="7"/>
  <c r="D172" i="7"/>
  <c r="AF171" i="7"/>
  <c r="AD171" i="7"/>
  <c r="AB171" i="7"/>
  <c r="Z171" i="7"/>
  <c r="X171" i="7"/>
  <c r="T171" i="7"/>
  <c r="P171" i="7"/>
  <c r="L171" i="7"/>
  <c r="J171" i="7"/>
  <c r="H171" i="7"/>
  <c r="D171" i="7"/>
  <c r="AF170" i="7"/>
  <c r="AD170" i="7"/>
  <c r="AB170" i="7"/>
  <c r="Z170" i="7"/>
  <c r="X170" i="7"/>
  <c r="T170" i="7"/>
  <c r="P170" i="7"/>
  <c r="L170" i="7"/>
  <c r="J170" i="7"/>
  <c r="H170" i="7"/>
  <c r="D170" i="7"/>
  <c r="AF169" i="7"/>
  <c r="AD169" i="7"/>
  <c r="AB169" i="7"/>
  <c r="Z169" i="7"/>
  <c r="X169" i="7"/>
  <c r="T169" i="7"/>
  <c r="P169" i="7"/>
  <c r="L169" i="7"/>
  <c r="J169" i="7"/>
  <c r="H169" i="7"/>
  <c r="D169" i="7"/>
  <c r="AF168" i="7"/>
  <c r="AD168" i="7"/>
  <c r="AB168" i="7"/>
  <c r="Z168" i="7"/>
  <c r="X168" i="7"/>
  <c r="T168" i="7"/>
  <c r="P168" i="7"/>
  <c r="L168" i="7"/>
  <c r="J168" i="7"/>
  <c r="H168" i="7"/>
  <c r="D168" i="7"/>
  <c r="AF167" i="7"/>
  <c r="AD167" i="7"/>
  <c r="AB167" i="7"/>
  <c r="Z167" i="7"/>
  <c r="X167" i="7"/>
  <c r="T167" i="7"/>
  <c r="P167" i="7"/>
  <c r="L167" i="7"/>
  <c r="J167" i="7"/>
  <c r="H167" i="7"/>
  <c r="D167" i="7"/>
  <c r="AF158" i="7"/>
  <c r="AB158" i="7"/>
  <c r="Z158" i="7"/>
  <c r="X158" i="7"/>
  <c r="T158" i="7"/>
  <c r="P158" i="7"/>
  <c r="L158" i="7"/>
  <c r="J158" i="7"/>
  <c r="H158" i="7"/>
  <c r="D158" i="7"/>
  <c r="AF154" i="7"/>
  <c r="AD154" i="7"/>
  <c r="AB154" i="7"/>
  <c r="Z154" i="7"/>
  <c r="X154" i="7"/>
  <c r="T154" i="7"/>
  <c r="P154" i="7"/>
  <c r="L154" i="7"/>
  <c r="J154" i="7"/>
  <c r="H154" i="7"/>
  <c r="D154" i="7"/>
  <c r="AF153" i="7"/>
  <c r="AD153" i="7"/>
  <c r="AB153" i="7"/>
  <c r="Z153" i="7"/>
  <c r="X153" i="7"/>
  <c r="T153" i="7"/>
  <c r="P153" i="7"/>
  <c r="L153" i="7"/>
  <c r="J153" i="7"/>
  <c r="H153" i="7"/>
  <c r="D153" i="7"/>
  <c r="AF152" i="7"/>
  <c r="AD152" i="7"/>
  <c r="AB152" i="7"/>
  <c r="Z152" i="7"/>
  <c r="X152" i="7"/>
  <c r="T152" i="7"/>
  <c r="P152" i="7"/>
  <c r="L152" i="7"/>
  <c r="J152" i="7"/>
  <c r="H152" i="7"/>
  <c r="D152" i="7"/>
  <c r="AF151" i="7"/>
  <c r="AD151" i="7"/>
  <c r="AB151" i="7"/>
  <c r="Z151" i="7"/>
  <c r="X151" i="7"/>
  <c r="T151" i="7"/>
  <c r="P151" i="7"/>
  <c r="L151" i="7"/>
  <c r="J151" i="7"/>
  <c r="H151" i="7"/>
  <c r="D151" i="7"/>
  <c r="AF135" i="7"/>
  <c r="AD135" i="7"/>
  <c r="AB135" i="7"/>
  <c r="Z135" i="7"/>
  <c r="X135" i="7"/>
  <c r="T135" i="7"/>
  <c r="P135" i="7"/>
  <c r="L135" i="7"/>
  <c r="J135" i="7"/>
  <c r="H135" i="7"/>
  <c r="D135" i="7"/>
  <c r="AF132" i="7"/>
  <c r="AD132" i="7"/>
  <c r="AB132" i="7"/>
  <c r="Z132" i="7"/>
  <c r="X132" i="7"/>
  <c r="T132" i="7"/>
  <c r="P132" i="7"/>
  <c r="L132" i="7"/>
  <c r="J132" i="7"/>
  <c r="H132" i="7"/>
  <c r="D132" i="7"/>
  <c r="AF127" i="7"/>
  <c r="AD127" i="7"/>
  <c r="AB127" i="7"/>
  <c r="Z127" i="7"/>
  <c r="X127" i="7"/>
  <c r="T127" i="7"/>
  <c r="P127" i="7"/>
  <c r="L127" i="7"/>
  <c r="J127" i="7"/>
  <c r="H127" i="7"/>
  <c r="D127" i="7"/>
  <c r="AF118" i="7"/>
  <c r="AD118" i="7"/>
  <c r="AB118" i="7"/>
  <c r="Z118" i="7"/>
  <c r="X118" i="7"/>
  <c r="T118" i="7"/>
  <c r="P118" i="7"/>
  <c r="L118" i="7"/>
  <c r="J118" i="7"/>
  <c r="H118" i="7"/>
  <c r="D118" i="7"/>
  <c r="AF117" i="7"/>
  <c r="AD117" i="7"/>
  <c r="AB117" i="7"/>
  <c r="Z117" i="7"/>
  <c r="X117" i="7"/>
  <c r="T117" i="7"/>
  <c r="P117" i="7"/>
  <c r="L117" i="7"/>
  <c r="J117" i="7"/>
  <c r="H117" i="7"/>
  <c r="D117" i="7"/>
  <c r="AF116" i="7"/>
  <c r="AD116" i="7"/>
  <c r="AB116" i="7"/>
  <c r="Z116" i="7"/>
  <c r="X116" i="7"/>
  <c r="T116" i="7"/>
  <c r="P116" i="7"/>
  <c r="L116" i="7"/>
  <c r="J116" i="7"/>
  <c r="H116" i="7"/>
  <c r="D116" i="7"/>
  <c r="AF115" i="7"/>
  <c r="AD115" i="7"/>
  <c r="AB115" i="7"/>
  <c r="Z115" i="7"/>
  <c r="X115" i="7"/>
  <c r="T115" i="7"/>
  <c r="P115" i="7"/>
  <c r="L115" i="7"/>
  <c r="J115" i="7"/>
  <c r="H115" i="7"/>
  <c r="D115" i="7"/>
  <c r="AF111" i="7"/>
  <c r="AD111" i="7"/>
  <c r="AB111" i="7"/>
  <c r="Z111" i="7"/>
  <c r="X111" i="7"/>
  <c r="T111" i="7"/>
  <c r="P111" i="7"/>
  <c r="L111" i="7"/>
  <c r="J111" i="7"/>
  <c r="H111" i="7"/>
  <c r="D111" i="7"/>
  <c r="AF110" i="7"/>
  <c r="AD110" i="7"/>
  <c r="AB110" i="7"/>
  <c r="Z110" i="7"/>
  <c r="X110" i="7"/>
  <c r="T110" i="7"/>
  <c r="P110" i="7"/>
  <c r="L110" i="7"/>
  <c r="J110" i="7"/>
  <c r="H110" i="7"/>
  <c r="D110" i="7"/>
  <c r="AF109" i="7"/>
  <c r="AD109" i="7"/>
  <c r="AB109" i="7"/>
  <c r="Z109" i="7"/>
  <c r="X109" i="7"/>
  <c r="T109" i="7"/>
  <c r="P109" i="7"/>
  <c r="L109" i="7"/>
  <c r="J109" i="7"/>
  <c r="H109" i="7"/>
  <c r="D109" i="7"/>
  <c r="AF103" i="7"/>
  <c r="AD103" i="7"/>
  <c r="AB103" i="7"/>
  <c r="Z103" i="7"/>
  <c r="X103" i="7"/>
  <c r="T103" i="7"/>
  <c r="P103" i="7"/>
  <c r="L103" i="7"/>
  <c r="J103" i="7"/>
  <c r="H103" i="7"/>
  <c r="D103" i="7"/>
  <c r="AF101" i="7"/>
  <c r="AD101" i="7"/>
  <c r="AB101" i="7"/>
  <c r="Z101" i="7"/>
  <c r="X101" i="7"/>
  <c r="T101" i="7"/>
  <c r="P101" i="7"/>
  <c r="L101" i="7"/>
  <c r="J101" i="7"/>
  <c r="H101" i="7"/>
  <c r="D101" i="7"/>
  <c r="AF100" i="7"/>
  <c r="AD100" i="7"/>
  <c r="AB100" i="7"/>
  <c r="Z100" i="7"/>
  <c r="X100" i="7"/>
  <c r="T100" i="7"/>
  <c r="P100" i="7"/>
  <c r="L100" i="7"/>
  <c r="J100" i="7"/>
  <c r="H100" i="7"/>
  <c r="D100" i="7"/>
  <c r="AF99" i="7"/>
  <c r="AD99" i="7"/>
  <c r="AB99" i="7"/>
  <c r="Z99" i="7"/>
  <c r="X99" i="7"/>
  <c r="T99" i="7"/>
  <c r="P99" i="7"/>
  <c r="L99" i="7"/>
  <c r="J99" i="7"/>
  <c r="H99" i="7"/>
  <c r="D99" i="7"/>
  <c r="AF95" i="7"/>
  <c r="AD95" i="7"/>
  <c r="AB95" i="7"/>
  <c r="Z95" i="7"/>
  <c r="X95" i="7"/>
  <c r="T95" i="7"/>
  <c r="P95" i="7"/>
  <c r="L95" i="7"/>
  <c r="J95" i="7"/>
  <c r="H95" i="7"/>
  <c r="D95" i="7"/>
  <c r="AF90" i="7"/>
  <c r="AD90" i="7"/>
  <c r="AB90" i="7"/>
  <c r="Z90" i="7"/>
  <c r="X90" i="7"/>
  <c r="T90" i="7"/>
  <c r="P90" i="7"/>
  <c r="L90" i="7"/>
  <c r="J90" i="7"/>
  <c r="H90" i="7"/>
  <c r="D90" i="7"/>
  <c r="AF89" i="7"/>
  <c r="AD89" i="7"/>
  <c r="AB89" i="7"/>
  <c r="Z89" i="7"/>
  <c r="X89" i="7"/>
  <c r="T89" i="7"/>
  <c r="P89" i="7"/>
  <c r="L89" i="7"/>
  <c r="J89" i="7"/>
  <c r="H89" i="7"/>
  <c r="D89" i="7"/>
  <c r="AF85" i="7"/>
  <c r="AD85" i="7"/>
  <c r="AB85" i="7"/>
  <c r="Z85" i="7"/>
  <c r="X85" i="7"/>
  <c r="T85" i="7"/>
  <c r="P85" i="7"/>
  <c r="L85" i="7"/>
  <c r="J85" i="7"/>
  <c r="H85" i="7"/>
  <c r="D85" i="7"/>
  <c r="AF84" i="7"/>
  <c r="AD84" i="7"/>
  <c r="AB84" i="7"/>
  <c r="Z84" i="7"/>
  <c r="X84" i="7"/>
  <c r="T84" i="7"/>
  <c r="P84" i="7"/>
  <c r="L84" i="7"/>
  <c r="J84" i="7"/>
  <c r="H84" i="7"/>
  <c r="D84" i="7"/>
  <c r="AF70" i="7"/>
  <c r="AD70" i="7"/>
  <c r="AB70" i="7"/>
  <c r="Z70" i="7"/>
  <c r="X70" i="7"/>
  <c r="T70" i="7"/>
  <c r="P70" i="7"/>
  <c r="L70" i="7"/>
  <c r="J70" i="7"/>
  <c r="H70" i="7"/>
  <c r="D70" i="7"/>
  <c r="AF68" i="7"/>
  <c r="AD68" i="7"/>
  <c r="AB68" i="7"/>
  <c r="Z68" i="7"/>
  <c r="X68" i="7"/>
  <c r="T68" i="7"/>
  <c r="P68" i="7"/>
  <c r="L68" i="7"/>
  <c r="J68" i="7"/>
  <c r="H68" i="7"/>
  <c r="D68" i="7"/>
  <c r="AF61" i="7"/>
  <c r="AD61" i="7"/>
  <c r="AB61" i="7"/>
  <c r="Z61" i="7"/>
  <c r="X61" i="7"/>
  <c r="T61" i="7"/>
  <c r="P61" i="7"/>
  <c r="L61" i="7"/>
  <c r="J61" i="7"/>
  <c r="H61" i="7"/>
  <c r="D61" i="7"/>
  <c r="AF50" i="7"/>
  <c r="AD50" i="7"/>
  <c r="AB50" i="7"/>
  <c r="Z50" i="7"/>
  <c r="X50" i="7"/>
  <c r="T50" i="7"/>
  <c r="R50" i="7"/>
  <c r="P50" i="7"/>
  <c r="L50" i="7"/>
  <c r="J50" i="7"/>
  <c r="H50" i="7"/>
  <c r="D50" i="7"/>
  <c r="AF45" i="7"/>
  <c r="AD45" i="7"/>
  <c r="AB45" i="7"/>
  <c r="Z45" i="7"/>
  <c r="X45" i="7"/>
  <c r="T45" i="7"/>
  <c r="R45" i="7"/>
  <c r="P45" i="7"/>
  <c r="L45" i="7"/>
  <c r="J45" i="7"/>
  <c r="H45" i="7"/>
  <c r="D45" i="7"/>
  <c r="AF44" i="7"/>
  <c r="AD44" i="7"/>
  <c r="AB44" i="7"/>
  <c r="Z44" i="7"/>
  <c r="X44" i="7"/>
  <c r="T44" i="7"/>
  <c r="R44" i="7"/>
  <c r="P44" i="7"/>
  <c r="L44" i="7"/>
  <c r="J44" i="7"/>
  <c r="H44" i="7"/>
  <c r="D44" i="7"/>
  <c r="AF40" i="7"/>
  <c r="AD40" i="7"/>
  <c r="AB40" i="7"/>
  <c r="Z40" i="7"/>
  <c r="X40" i="7"/>
  <c r="T40" i="7"/>
  <c r="R40" i="7"/>
  <c r="P40" i="7"/>
  <c r="L40" i="7"/>
  <c r="J40" i="7"/>
  <c r="H40" i="7"/>
  <c r="D40" i="7"/>
  <c r="AF37" i="7"/>
  <c r="AD37" i="7"/>
  <c r="AB37" i="7"/>
  <c r="Z37" i="7"/>
  <c r="X37" i="7"/>
  <c r="T37" i="7"/>
  <c r="R37" i="7"/>
  <c r="P37" i="7"/>
  <c r="L37" i="7"/>
  <c r="J37" i="7"/>
  <c r="H37" i="7"/>
  <c r="D37" i="7"/>
  <c r="AF23" i="7"/>
  <c r="AD23" i="7"/>
  <c r="AB23" i="7"/>
  <c r="Z23" i="7"/>
  <c r="X23" i="7"/>
  <c r="T23" i="7"/>
  <c r="R23" i="7"/>
  <c r="P23" i="7"/>
  <c r="L23" i="7"/>
  <c r="J23" i="7"/>
  <c r="H23" i="7"/>
  <c r="D23" i="7"/>
  <c r="AF22" i="7"/>
  <c r="AD22" i="7"/>
  <c r="AB22" i="7"/>
  <c r="Z22" i="7"/>
  <c r="X22" i="7"/>
  <c r="T22" i="7"/>
  <c r="R22" i="7"/>
  <c r="P22" i="7"/>
  <c r="L22" i="7"/>
  <c r="J22" i="7"/>
  <c r="H22" i="7"/>
  <c r="D22" i="7"/>
  <c r="AF15" i="7"/>
  <c r="AD15" i="7"/>
  <c r="AB15" i="7"/>
  <c r="Z15" i="7"/>
  <c r="X15" i="7"/>
  <c r="T15" i="7"/>
  <c r="R15" i="7"/>
  <c r="P15" i="7"/>
  <c r="L15" i="7"/>
  <c r="J15" i="7"/>
  <c r="H15" i="7"/>
  <c r="D15" i="7"/>
  <c r="AF14" i="7"/>
  <c r="AD14" i="7"/>
  <c r="AB14" i="7"/>
  <c r="Z14" i="7"/>
  <c r="X14" i="7"/>
  <c r="T14" i="7"/>
  <c r="R14" i="7"/>
  <c r="P14" i="7"/>
  <c r="L14" i="7"/>
  <c r="J14" i="7"/>
  <c r="H14" i="7"/>
  <c r="D14" i="7"/>
  <c r="AF13" i="7"/>
  <c r="AD13" i="7"/>
  <c r="AB13" i="7"/>
  <c r="Z13" i="7"/>
  <c r="X13" i="7"/>
  <c r="T13" i="7"/>
  <c r="R13" i="7"/>
  <c r="P13" i="7"/>
  <c r="L13" i="7"/>
  <c r="J13" i="7"/>
  <c r="H13" i="7"/>
  <c r="D13" i="7"/>
  <c r="D18" i="7" l="1"/>
  <c r="L299" i="8"/>
  <c r="J299" i="8"/>
  <c r="F299" i="8"/>
  <c r="L296" i="8"/>
  <c r="J296" i="8"/>
  <c r="F296" i="8"/>
  <c r="L293" i="8"/>
  <c r="J293" i="8"/>
  <c r="F293" i="8"/>
  <c r="L271" i="8"/>
  <c r="F271" i="8"/>
  <c r="F137" i="8" l="1"/>
  <c r="L150" i="8"/>
  <c r="L278" i="8"/>
  <c r="L11" i="8"/>
  <c r="F304" i="8"/>
  <c r="F302" i="8" s="1"/>
  <c r="L267" i="8"/>
  <c r="J229" i="8"/>
  <c r="L32" i="8"/>
  <c r="J278" i="8"/>
  <c r="J267" i="8"/>
  <c r="L108" i="8"/>
  <c r="J43" i="8"/>
  <c r="L63" i="8"/>
  <c r="J32" i="8"/>
  <c r="L56" i="8"/>
  <c r="L72" i="8"/>
  <c r="L166" i="8"/>
  <c r="L234" i="8"/>
  <c r="L253" i="8"/>
  <c r="F32" i="8"/>
  <c r="J108" i="8"/>
  <c r="F108" i="8"/>
  <c r="F124" i="8"/>
  <c r="J124" i="8"/>
  <c r="L209" i="8"/>
  <c r="L259" i="8"/>
  <c r="J36" i="8"/>
  <c r="J81" i="8"/>
  <c r="F87" i="8"/>
  <c r="F114" i="8"/>
  <c r="J114" i="8"/>
  <c r="F156" i="8"/>
  <c r="L242" i="8"/>
  <c r="L284" i="8"/>
  <c r="L282" i="8" s="1"/>
  <c r="J63" i="8"/>
  <c r="F146" i="8"/>
  <c r="L146" i="8"/>
  <c r="F274" i="8"/>
  <c r="J11" i="8"/>
  <c r="F25" i="8"/>
  <c r="J49" i="8"/>
  <c r="J56" i="8"/>
  <c r="F92" i="8"/>
  <c r="L92" i="8"/>
  <c r="J146" i="8"/>
  <c r="L114" i="8"/>
  <c r="L124" i="8"/>
  <c r="F18" i="8"/>
  <c r="F72" i="8"/>
  <c r="F11" i="8"/>
  <c r="L18" i="8"/>
  <c r="J18" i="8"/>
  <c r="F36" i="8"/>
  <c r="L36" i="8"/>
  <c r="F43" i="8"/>
  <c r="L87" i="8"/>
  <c r="L97" i="8"/>
  <c r="J97" i="8"/>
  <c r="F131" i="8"/>
  <c r="J131" i="8"/>
  <c r="J150" i="8"/>
  <c r="L187" i="8"/>
  <c r="L304" i="8"/>
  <c r="L302" i="8" s="1"/>
  <c r="J209" i="8"/>
  <c r="F219" i="8"/>
  <c r="L25" i="8"/>
  <c r="L49" i="8"/>
  <c r="L81" i="8"/>
  <c r="J92" i="8"/>
  <c r="L137" i="8"/>
  <c r="F150" i="8"/>
  <c r="L229" i="8"/>
  <c r="L274" i="8"/>
  <c r="F49" i="8"/>
  <c r="F56" i="8"/>
  <c r="J72" i="8"/>
  <c r="F81" i="8"/>
  <c r="F97" i="8"/>
  <c r="L131" i="8"/>
  <c r="L156" i="8"/>
  <c r="J187" i="8"/>
  <c r="L219" i="8"/>
  <c r="F229" i="8"/>
  <c r="J234" i="8"/>
  <c r="J242" i="8"/>
  <c r="J25" i="8"/>
  <c r="L43" i="8"/>
  <c r="F63" i="8"/>
  <c r="J87" i="8"/>
  <c r="J137" i="8"/>
  <c r="J156" i="8"/>
  <c r="J166" i="8"/>
  <c r="F234" i="8"/>
  <c r="F267" i="8"/>
  <c r="J274" i="8"/>
  <c r="F278" i="8"/>
  <c r="J304" i="8"/>
  <c r="J302" i="8" s="1"/>
  <c r="F242" i="8"/>
  <c r="F259" i="8"/>
  <c r="J271" i="8"/>
  <c r="J284" i="8"/>
  <c r="J282" i="8" s="1"/>
  <c r="F166" i="8"/>
  <c r="J219" i="8"/>
  <c r="F253" i="8"/>
  <c r="F187" i="8"/>
  <c r="F209" i="8"/>
  <c r="J253" i="8"/>
  <c r="J259" i="8"/>
  <c r="F284" i="8"/>
  <c r="F282" i="8" s="1"/>
  <c r="Z299" i="7"/>
  <c r="Z296" i="7"/>
  <c r="Z293" i="7"/>
  <c r="Z271" i="7"/>
  <c r="T299" i="7"/>
  <c r="T296" i="7"/>
  <c r="T293" i="7"/>
  <c r="T271" i="7"/>
  <c r="P299" i="7"/>
  <c r="P296" i="7"/>
  <c r="P293" i="7"/>
  <c r="P271" i="7"/>
  <c r="L299" i="7"/>
  <c r="L296" i="7"/>
  <c r="L271" i="7"/>
  <c r="L293" i="7"/>
  <c r="J299" i="7"/>
  <c r="J296" i="7"/>
  <c r="J293" i="7"/>
  <c r="H299" i="7"/>
  <c r="H296" i="7"/>
  <c r="H293" i="7"/>
  <c r="H271" i="7"/>
  <c r="H278" i="7" l="1"/>
  <c r="H304" i="7"/>
  <c r="H302" i="7" s="1"/>
  <c r="Z43" i="7"/>
  <c r="Z274" i="7"/>
  <c r="AD43" i="7"/>
  <c r="Z32" i="7"/>
  <c r="L240" i="8"/>
  <c r="J150" i="7"/>
  <c r="T278" i="7"/>
  <c r="D146" i="7"/>
  <c r="D108" i="7"/>
  <c r="H43" i="7"/>
  <c r="J278" i="7"/>
  <c r="L43" i="7"/>
  <c r="P267" i="7"/>
  <c r="Z304" i="7"/>
  <c r="Z302" i="7" s="1"/>
  <c r="L207" i="8"/>
  <c r="H92" i="7"/>
  <c r="H229" i="7"/>
  <c r="J146" i="7"/>
  <c r="P278" i="7"/>
  <c r="F47" i="8"/>
  <c r="J122" i="8"/>
  <c r="J47" i="8"/>
  <c r="T87" i="7"/>
  <c r="T229" i="7"/>
  <c r="F207" i="8"/>
  <c r="J207" i="8"/>
  <c r="F122" i="8"/>
  <c r="H87" i="7"/>
  <c r="P234" i="7"/>
  <c r="P253" i="7"/>
  <c r="T25" i="7"/>
  <c r="T32" i="7"/>
  <c r="T219" i="7"/>
  <c r="T253" i="7"/>
  <c r="Z234" i="7"/>
  <c r="Z278" i="7"/>
  <c r="F9" i="8"/>
  <c r="J56" i="7"/>
  <c r="J131" i="7"/>
  <c r="J187" i="7"/>
  <c r="J274" i="7"/>
  <c r="J284" i="7"/>
  <c r="J282" i="7" s="1"/>
  <c r="P229" i="7"/>
  <c r="Z229" i="7"/>
  <c r="J9" i="8"/>
  <c r="D92" i="7"/>
  <c r="D32" i="7"/>
  <c r="H97" i="7"/>
  <c r="J87" i="7"/>
  <c r="T43" i="7"/>
  <c r="T267" i="7"/>
  <c r="Z131" i="7"/>
  <c r="Z267" i="7"/>
  <c r="H219" i="7"/>
  <c r="H253" i="7"/>
  <c r="J36" i="7"/>
  <c r="J49" i="7"/>
  <c r="J81" i="7"/>
  <c r="J114" i="7"/>
  <c r="J253" i="7"/>
  <c r="L187" i="7"/>
  <c r="L253" i="7"/>
  <c r="P150" i="7"/>
  <c r="P166" i="7"/>
  <c r="P284" i="7"/>
  <c r="P282" i="7" s="1"/>
  <c r="T11" i="7"/>
  <c r="T18" i="7"/>
  <c r="T56" i="7"/>
  <c r="T72" i="7"/>
  <c r="Z253" i="7"/>
  <c r="AD150" i="7"/>
  <c r="L47" i="8"/>
  <c r="D253" i="7"/>
  <c r="H49" i="7"/>
  <c r="H81" i="7"/>
  <c r="H124" i="7"/>
  <c r="J25" i="7"/>
  <c r="J234" i="7"/>
  <c r="T97" i="7"/>
  <c r="T131" i="7"/>
  <c r="T146" i="7"/>
  <c r="T187" i="7"/>
  <c r="Z150" i="7"/>
  <c r="Z166" i="7"/>
  <c r="Z209" i="7"/>
  <c r="Z219" i="7"/>
  <c r="L122" i="8"/>
  <c r="H267" i="7"/>
  <c r="J32" i="7"/>
  <c r="J229" i="7"/>
  <c r="P43" i="7"/>
  <c r="T92" i="7"/>
  <c r="T304" i="7"/>
  <c r="T302" i="7" s="1"/>
  <c r="Z56" i="7"/>
  <c r="Z72" i="7"/>
  <c r="Z97" i="7"/>
  <c r="Z124" i="7"/>
  <c r="Z146" i="7"/>
  <c r="Z284" i="7"/>
  <c r="Z282" i="7" s="1"/>
  <c r="J240" i="8"/>
  <c r="L9" i="8"/>
  <c r="F240" i="8"/>
  <c r="Z11" i="7"/>
  <c r="AD166" i="7"/>
  <c r="J72" i="7"/>
  <c r="J156" i="7"/>
  <c r="D234" i="7"/>
  <c r="D56" i="7"/>
  <c r="H25" i="7"/>
  <c r="H63" i="7"/>
  <c r="H114" i="7"/>
  <c r="H137" i="7"/>
  <c r="H150" i="7"/>
  <c r="H166" i="7"/>
  <c r="J43" i="7"/>
  <c r="J97" i="7"/>
  <c r="J166" i="7"/>
  <c r="J209" i="7"/>
  <c r="J219" i="7"/>
  <c r="J259" i="7"/>
  <c r="L278" i="7"/>
  <c r="D219" i="7"/>
  <c r="D156" i="7"/>
  <c r="D25" i="7"/>
  <c r="J124" i="7"/>
  <c r="D131" i="7"/>
  <c r="D87" i="7"/>
  <c r="H32" i="7"/>
  <c r="H36" i="7"/>
  <c r="H56" i="7"/>
  <c r="H108" i="7"/>
  <c r="H156" i="7"/>
  <c r="H209" i="7"/>
  <c r="H234" i="7"/>
  <c r="H242" i="7"/>
  <c r="H274" i="7"/>
  <c r="J11" i="7"/>
  <c r="J267" i="7"/>
  <c r="J304" i="7"/>
  <c r="J302" i="7" s="1"/>
  <c r="P242" i="7"/>
  <c r="P304" i="7"/>
  <c r="P302" i="7" s="1"/>
  <c r="R63" i="7"/>
  <c r="T49" i="7"/>
  <c r="T81" i="7"/>
  <c r="T124" i="7"/>
  <c r="T259" i="7"/>
  <c r="T284" i="7"/>
  <c r="T282" i="7" s="1"/>
  <c r="T114" i="7"/>
  <c r="Z36" i="7"/>
  <c r="Z49" i="7"/>
  <c r="Z87" i="7"/>
  <c r="Z114" i="7"/>
  <c r="Z242" i="7"/>
  <c r="T63" i="7"/>
  <c r="T137" i="7"/>
  <c r="T150" i="7"/>
  <c r="T166" i="7"/>
  <c r="D11" i="7"/>
  <c r="D259" i="7"/>
  <c r="D229" i="7"/>
  <c r="D81" i="7"/>
  <c r="D43" i="7"/>
  <c r="H18" i="7"/>
  <c r="H72" i="7"/>
  <c r="H131" i="7"/>
  <c r="H146" i="7"/>
  <c r="H187" i="7"/>
  <c r="H259" i="7"/>
  <c r="H284" i="7"/>
  <c r="H282" i="7" s="1"/>
  <c r="J18" i="7"/>
  <c r="J63" i="7"/>
  <c r="J92" i="7"/>
  <c r="J108" i="7"/>
  <c r="J242" i="7"/>
  <c r="L150" i="7"/>
  <c r="L166" i="7"/>
  <c r="L229" i="7"/>
  <c r="L234" i="7"/>
  <c r="L242" i="7"/>
  <c r="L267" i="7"/>
  <c r="L284" i="7"/>
  <c r="L282" i="7" s="1"/>
  <c r="P187" i="7"/>
  <c r="R43" i="7"/>
  <c r="T36" i="7"/>
  <c r="T108" i="7"/>
  <c r="T156" i="7"/>
  <c r="T209" i="7"/>
  <c r="T234" i="7"/>
  <c r="T242" i="7"/>
  <c r="T274" i="7"/>
  <c r="Z25" i="7"/>
  <c r="Z81" i="7"/>
  <c r="Z156" i="7"/>
  <c r="Z187" i="7"/>
  <c r="AD187" i="7"/>
  <c r="Z18" i="7"/>
  <c r="Z63" i="7"/>
  <c r="Z92" i="7"/>
  <c r="Z108" i="7"/>
  <c r="Z137" i="7"/>
  <c r="Z259" i="7"/>
  <c r="L304" i="7"/>
  <c r="L302" i="7" s="1"/>
  <c r="J271" i="7"/>
  <c r="J137" i="7"/>
  <c r="H11" i="7"/>
  <c r="D187" i="7"/>
  <c r="D150" i="7"/>
  <c r="D72" i="7"/>
  <c r="D242" i="7"/>
  <c r="D166" i="7"/>
  <c r="D114" i="7"/>
  <c r="D209" i="7"/>
  <c r="D137" i="7"/>
  <c r="D124" i="7"/>
  <c r="D97" i="7"/>
  <c r="D63" i="7"/>
  <c r="D49" i="7"/>
  <c r="D36" i="7"/>
  <c r="T207" i="7" l="1"/>
  <c r="H207" i="7"/>
  <c r="F309" i="8"/>
  <c r="J309" i="8"/>
  <c r="J9" i="7"/>
  <c r="J122" i="7"/>
  <c r="T122" i="7"/>
  <c r="H240" i="7"/>
  <c r="J207" i="7"/>
  <c r="Z122" i="7"/>
  <c r="H122" i="7"/>
  <c r="T47" i="7"/>
  <c r="T240" i="7"/>
  <c r="J47" i="7"/>
  <c r="H47" i="7"/>
  <c r="Z9" i="7"/>
  <c r="Z207" i="7"/>
  <c r="D240" i="7"/>
  <c r="J240" i="7"/>
  <c r="T9" i="7"/>
  <c r="L309" i="8"/>
  <c r="D122" i="7"/>
  <c r="Z47" i="7"/>
  <c r="Z240" i="7"/>
  <c r="D207" i="7"/>
  <c r="D47" i="7"/>
  <c r="T309" i="7" l="1"/>
  <c r="J309" i="7"/>
  <c r="Z309" i="7"/>
  <c r="H9" i="7" l="1"/>
  <c r="H309" i="7" s="1"/>
  <c r="D9" i="7"/>
  <c r="D309" i="7" s="1"/>
  <c r="X32" i="7" l="1"/>
  <c r="X18" i="7"/>
  <c r="X36" i="7"/>
  <c r="X56" i="7"/>
  <c r="X72" i="7"/>
  <c r="X131" i="7"/>
  <c r="X137" i="7"/>
  <c r="X209" i="7"/>
  <c r="X274" i="7"/>
  <c r="X284" i="7"/>
  <c r="X25" i="7"/>
  <c r="X43" i="7"/>
  <c r="X63" i="7"/>
  <c r="X97" i="7"/>
  <c r="X267" i="7"/>
  <c r="X92" i="7"/>
  <c r="X108" i="7"/>
  <c r="X114" i="7"/>
  <c r="X187" i="7"/>
  <c r="X234" i="7"/>
  <c r="X242" i="7"/>
  <c r="X278" i="7"/>
  <c r="X304" i="7"/>
  <c r="X302" i="7" s="1"/>
  <c r="X11" i="7"/>
  <c r="X49" i="7"/>
  <c r="X81" i="7"/>
  <c r="X87" i="7"/>
  <c r="X150" i="7"/>
  <c r="X156" i="7"/>
  <c r="X166" i="7"/>
  <c r="X229" i="7"/>
  <c r="X253" i="7"/>
  <c r="X259" i="7"/>
  <c r="X9" i="7" l="1"/>
  <c r="X293" i="7"/>
  <c r="X299" i="7"/>
  <c r="X296" i="7"/>
  <c r="X271" i="7"/>
  <c r="X240" i="7" s="1"/>
  <c r="X47" i="7"/>
  <c r="X282" i="7" l="1"/>
  <c r="X146" i="7"/>
  <c r="X219" i="7" l="1"/>
  <c r="X207" i="7" s="1"/>
  <c r="X124" i="7"/>
  <c r="X122" i="7" s="1"/>
  <c r="X309" i="7" l="1"/>
  <c r="AF299" i="7" l="1"/>
  <c r="AF296" i="7"/>
  <c r="AF293" i="7"/>
  <c r="AF271" i="7"/>
  <c r="AF229" i="7" l="1"/>
  <c r="AF150" i="7"/>
  <c r="AF166" i="7"/>
  <c r="AF253" i="7"/>
  <c r="AF187" i="7"/>
  <c r="AF234" i="7"/>
  <c r="AF242" i="7"/>
  <c r="AF278" i="7"/>
  <c r="AF304" i="7"/>
  <c r="AF302" i="7" s="1"/>
  <c r="AF284" i="7"/>
  <c r="AF282" i="7" s="1"/>
  <c r="AF43" i="7"/>
  <c r="AF267" i="7"/>
  <c r="AB25" i="7" l="1"/>
  <c r="AB43" i="7"/>
  <c r="AB63" i="7"/>
  <c r="AB97" i="7"/>
  <c r="AB131" i="7"/>
  <c r="AB137" i="7"/>
  <c r="AB209" i="7"/>
  <c r="AB274" i="7"/>
  <c r="AB284" i="7"/>
  <c r="AB296" i="7"/>
  <c r="AB32" i="7"/>
  <c r="AB92" i="7"/>
  <c r="AB108" i="7"/>
  <c r="AB114" i="7"/>
  <c r="AB267" i="7"/>
  <c r="AB299" i="7"/>
  <c r="AB49" i="7"/>
  <c r="AB81" i="7"/>
  <c r="AB87" i="7"/>
  <c r="AB187" i="7"/>
  <c r="AB234" i="7"/>
  <c r="AB242" i="7"/>
  <c r="AB278" i="7"/>
  <c r="AB304" i="7"/>
  <c r="AB302" i="7" s="1"/>
  <c r="AB18" i="7"/>
  <c r="AB36" i="7"/>
  <c r="AB56" i="7"/>
  <c r="AB72" i="7"/>
  <c r="AB124" i="7"/>
  <c r="AB150" i="7"/>
  <c r="AB156" i="7"/>
  <c r="AB166" i="7"/>
  <c r="AB229" i="7"/>
  <c r="AB253" i="7"/>
  <c r="AB259" i="7"/>
  <c r="AB271" i="7"/>
  <c r="AB293" i="7"/>
  <c r="AB47" i="7" l="1"/>
  <c r="AB146" i="7"/>
  <c r="AB122" i="7" s="1"/>
  <c r="AB282" i="7"/>
  <c r="AB219" i="7"/>
  <c r="AB207" i="7" s="1"/>
  <c r="AB240" i="7"/>
  <c r="AB11" i="7" l="1"/>
  <c r="AB9" i="7" s="1"/>
  <c r="AB309" i="7" s="1"/>
  <c r="N299" i="7" l="1"/>
  <c r="N296" i="7"/>
  <c r="N293" i="7"/>
  <c r="N271" i="7"/>
  <c r="N32" i="7" l="1"/>
  <c r="N278" i="7"/>
  <c r="N304" i="7"/>
  <c r="N302" i="7" s="1"/>
  <c r="N274" i="7"/>
  <c r="N166" i="7"/>
  <c r="N242" i="7"/>
  <c r="N87" i="7"/>
  <c r="N259" i="7"/>
  <c r="N92" i="7"/>
  <c r="N229" i="7"/>
  <c r="N114" i="7"/>
  <c r="N108" i="7"/>
  <c r="N150" i="7"/>
  <c r="N146" i="7"/>
  <c r="N156" i="7"/>
  <c r="N234" i="7"/>
  <c r="N253" i="7"/>
  <c r="N18" i="7"/>
  <c r="N36" i="7"/>
  <c r="N56" i="7"/>
  <c r="N72" i="7"/>
  <c r="N124" i="7"/>
  <c r="N284" i="7"/>
  <c r="N282" i="7" s="1"/>
  <c r="N25" i="7"/>
  <c r="N43" i="7"/>
  <c r="N63" i="7"/>
  <c r="N97" i="7"/>
  <c r="N131" i="7"/>
  <c r="N137" i="7"/>
  <c r="N187" i="7"/>
  <c r="N267" i="7"/>
  <c r="N11" i="7"/>
  <c r="N49" i="7"/>
  <c r="N81" i="7"/>
  <c r="N209" i="7"/>
  <c r="N219" i="7"/>
  <c r="F306" i="7"/>
  <c r="F305" i="7"/>
  <c r="F300" i="7"/>
  <c r="F297" i="7"/>
  <c r="F294" i="7"/>
  <c r="F291" i="7"/>
  <c r="F290" i="7"/>
  <c r="F289" i="7"/>
  <c r="F288" i="7"/>
  <c r="F287" i="7"/>
  <c r="F286" i="7"/>
  <c r="F285" i="7"/>
  <c r="F280" i="7"/>
  <c r="F279" i="7"/>
  <c r="F276" i="7"/>
  <c r="F272" i="7"/>
  <c r="F269" i="7"/>
  <c r="F268" i="7"/>
  <c r="F265" i="7"/>
  <c r="F264" i="7"/>
  <c r="F263" i="7"/>
  <c r="F262" i="7"/>
  <c r="F261" i="7"/>
  <c r="F257" i="7"/>
  <c r="F256" i="7"/>
  <c r="F255" i="7"/>
  <c r="F254" i="7"/>
  <c r="F251" i="7"/>
  <c r="F250" i="7"/>
  <c r="F249" i="7"/>
  <c r="F248" i="7"/>
  <c r="F247" i="7"/>
  <c r="F246" i="7"/>
  <c r="F245" i="7"/>
  <c r="F244" i="7"/>
  <c r="F243" i="7"/>
  <c r="F238" i="7"/>
  <c r="F237" i="7"/>
  <c r="F236" i="7"/>
  <c r="F235" i="7"/>
  <c r="F232" i="7"/>
  <c r="F231" i="7"/>
  <c r="F230" i="7"/>
  <c r="F226" i="7"/>
  <c r="F225" i="7"/>
  <c r="F224" i="7"/>
  <c r="F223" i="7"/>
  <c r="F222" i="7"/>
  <c r="F221" i="7"/>
  <c r="F220" i="7"/>
  <c r="F216" i="7"/>
  <c r="F211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58" i="7"/>
  <c r="F154" i="7"/>
  <c r="F153" i="7"/>
  <c r="F152" i="7"/>
  <c r="F151" i="7"/>
  <c r="F135" i="7"/>
  <c r="F132" i="7"/>
  <c r="F127" i="7"/>
  <c r="F118" i="7"/>
  <c r="F117" i="7"/>
  <c r="F116" i="7"/>
  <c r="F115" i="7"/>
  <c r="F111" i="7"/>
  <c r="F110" i="7"/>
  <c r="F109" i="7"/>
  <c r="F103" i="7"/>
  <c r="F101" i="7"/>
  <c r="F100" i="7"/>
  <c r="F99" i="7"/>
  <c r="F95" i="7"/>
  <c r="F90" i="7"/>
  <c r="F89" i="7"/>
  <c r="F85" i="7"/>
  <c r="F84" i="7"/>
  <c r="F70" i="7"/>
  <c r="F68" i="7"/>
  <c r="F61" i="7"/>
  <c r="F50" i="7"/>
  <c r="F45" i="7"/>
  <c r="F44" i="7"/>
  <c r="F40" i="7"/>
  <c r="F37" i="7"/>
  <c r="F23" i="7"/>
  <c r="F22" i="7"/>
  <c r="F15" i="7"/>
  <c r="F14" i="7"/>
  <c r="F13" i="7"/>
  <c r="N9" i="7" l="1"/>
  <c r="N47" i="7"/>
  <c r="N240" i="7"/>
  <c r="N207" i="7"/>
  <c r="N122" i="7"/>
  <c r="F18" i="7"/>
  <c r="F36" i="7"/>
  <c r="F56" i="7"/>
  <c r="F72" i="7"/>
  <c r="F124" i="7"/>
  <c r="F146" i="7"/>
  <c r="F274" i="7"/>
  <c r="F284" i="7"/>
  <c r="F296" i="7"/>
  <c r="F49" i="7"/>
  <c r="F25" i="7"/>
  <c r="F43" i="7"/>
  <c r="F63" i="7"/>
  <c r="F97" i="7"/>
  <c r="F131" i="7"/>
  <c r="F137" i="7"/>
  <c r="F187" i="7"/>
  <c r="F267" i="7"/>
  <c r="F299" i="7"/>
  <c r="F87" i="7"/>
  <c r="F32" i="7"/>
  <c r="F92" i="7"/>
  <c r="F108" i="7"/>
  <c r="F114" i="7"/>
  <c r="F150" i="7"/>
  <c r="F156" i="7"/>
  <c r="F166" i="7"/>
  <c r="F234" i="7"/>
  <c r="F242" i="7"/>
  <c r="F278" i="7"/>
  <c r="F304" i="7"/>
  <c r="F302" i="7" s="1"/>
  <c r="F11" i="7"/>
  <c r="F81" i="7"/>
  <c r="F209" i="7"/>
  <c r="F219" i="7"/>
  <c r="F229" i="7"/>
  <c r="F253" i="7"/>
  <c r="F259" i="7"/>
  <c r="F271" i="7"/>
  <c r="F293" i="7"/>
  <c r="F9" i="7" l="1"/>
  <c r="N309" i="7"/>
  <c r="F207" i="7"/>
  <c r="F282" i="7"/>
  <c r="F240" i="7"/>
  <c r="F47" i="7"/>
  <c r="F122" i="7"/>
  <c r="F309" i="7" l="1"/>
  <c r="H306" i="8" l="1"/>
  <c r="H305" i="8"/>
  <c r="H300" i="8"/>
  <c r="H297" i="8"/>
  <c r="H294" i="8"/>
  <c r="H291" i="8"/>
  <c r="H290" i="8"/>
  <c r="H289" i="8"/>
  <c r="H288" i="8"/>
  <c r="H280" i="8"/>
  <c r="H276" i="8"/>
  <c r="H272" i="8"/>
  <c r="H269" i="8"/>
  <c r="H268" i="8"/>
  <c r="H265" i="8"/>
  <c r="H264" i="8"/>
  <c r="H263" i="8"/>
  <c r="H262" i="8"/>
  <c r="H261" i="8"/>
  <c r="H257" i="8"/>
  <c r="H256" i="8"/>
  <c r="H255" i="8"/>
  <c r="H254" i="8"/>
  <c r="H251" i="8"/>
  <c r="H250" i="8"/>
  <c r="H249" i="8"/>
  <c r="H248" i="8"/>
  <c r="H247" i="8"/>
  <c r="H246" i="8"/>
  <c r="H245" i="8"/>
  <c r="H244" i="8"/>
  <c r="H243" i="8"/>
  <c r="H74" i="8"/>
  <c r="H73" i="8"/>
  <c r="H69" i="8"/>
  <c r="H68" i="8"/>
  <c r="H45" i="8"/>
  <c r="H44" i="8"/>
  <c r="H40" i="8"/>
  <c r="H37" i="8"/>
  <c r="H23" i="8"/>
  <c r="H22" i="8"/>
  <c r="H15" i="8"/>
  <c r="H14" i="8"/>
  <c r="H13" i="8"/>
  <c r="H296" i="8" l="1"/>
  <c r="H43" i="8"/>
  <c r="H267" i="8"/>
  <c r="H299" i="8"/>
  <c r="H242" i="8"/>
  <c r="H304" i="8"/>
  <c r="H302" i="8" s="1"/>
  <c r="H253" i="8"/>
  <c r="H271" i="8"/>
  <c r="H293" i="8"/>
  <c r="D306" i="8" l="1"/>
  <c r="D305" i="8"/>
  <c r="P305" i="8" s="1"/>
  <c r="D300" i="8"/>
  <c r="P300" i="8" s="1"/>
  <c r="D297" i="8"/>
  <c r="P297" i="8" s="1"/>
  <c r="D294" i="8"/>
  <c r="P294" i="8" s="1"/>
  <c r="D291" i="8"/>
  <c r="D290" i="8"/>
  <c r="D289" i="8"/>
  <c r="D288" i="8"/>
  <c r="D285" i="8"/>
  <c r="D280" i="8"/>
  <c r="D276" i="8"/>
  <c r="D272" i="8"/>
  <c r="P272" i="8" s="1"/>
  <c r="D269" i="8"/>
  <c r="D268" i="8"/>
  <c r="P268" i="8" s="1"/>
  <c r="D265" i="8"/>
  <c r="D264" i="8"/>
  <c r="D263" i="8"/>
  <c r="D262" i="8"/>
  <c r="D261" i="8"/>
  <c r="D257" i="8"/>
  <c r="D256" i="8"/>
  <c r="D255" i="8"/>
  <c r="D254" i="8"/>
  <c r="P254" i="8" s="1"/>
  <c r="D251" i="8"/>
  <c r="D250" i="8"/>
  <c r="D249" i="8"/>
  <c r="D248" i="8"/>
  <c r="D247" i="8"/>
  <c r="D246" i="8"/>
  <c r="D245" i="8"/>
  <c r="D244" i="8"/>
  <c r="D243" i="8"/>
  <c r="P243" i="8" s="1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2" i="8"/>
  <c r="D158" i="8"/>
  <c r="D154" i="8"/>
  <c r="D153" i="8"/>
  <c r="D152" i="8"/>
  <c r="D151" i="8"/>
  <c r="D135" i="8"/>
  <c r="D132" i="8"/>
  <c r="D127" i="8"/>
  <c r="D100" i="8"/>
  <c r="D99" i="8"/>
  <c r="D95" i="8"/>
  <c r="D90" i="8"/>
  <c r="D89" i="8"/>
  <c r="D70" i="8"/>
  <c r="D69" i="8"/>
  <c r="D68" i="8"/>
  <c r="D61" i="8"/>
  <c r="D45" i="8"/>
  <c r="D44" i="8"/>
  <c r="P44" i="8" s="1"/>
  <c r="D40" i="8"/>
  <c r="D37" i="8"/>
  <c r="P37" i="8" s="1"/>
  <c r="D23" i="8"/>
  <c r="D22" i="8"/>
  <c r="D15" i="8"/>
  <c r="D14" i="8"/>
  <c r="D13" i="8"/>
  <c r="P13" i="8" l="1"/>
  <c r="P23" i="8"/>
  <c r="P245" i="8"/>
  <c r="P249" i="8"/>
  <c r="P255" i="8"/>
  <c r="P261" i="8"/>
  <c r="P265" i="8"/>
  <c r="P289" i="8"/>
  <c r="P14" i="8"/>
  <c r="P68" i="8"/>
  <c r="P246" i="8"/>
  <c r="P250" i="8"/>
  <c r="P256" i="8"/>
  <c r="P262" i="8"/>
  <c r="P276" i="8"/>
  <c r="P290" i="8"/>
  <c r="P15" i="8"/>
  <c r="P45" i="8"/>
  <c r="P69" i="8"/>
  <c r="P247" i="8"/>
  <c r="P251" i="8"/>
  <c r="P257" i="8"/>
  <c r="P263" i="8"/>
  <c r="P269" i="8"/>
  <c r="P291" i="8"/>
  <c r="P22" i="8"/>
  <c r="P40" i="8"/>
  <c r="P70" i="8"/>
  <c r="P244" i="8"/>
  <c r="P248" i="8"/>
  <c r="P264" i="8"/>
  <c r="P280" i="8"/>
  <c r="P288" i="8"/>
  <c r="P306" i="8"/>
  <c r="D267" i="8"/>
  <c r="D296" i="8"/>
  <c r="D299" i="8"/>
  <c r="D150" i="8"/>
  <c r="D166" i="8"/>
  <c r="D242" i="8"/>
  <c r="D304" i="8"/>
  <c r="D302" i="8" s="1"/>
  <c r="D43" i="8"/>
  <c r="D187" i="8"/>
  <c r="D253" i="8"/>
  <c r="D271" i="8"/>
  <c r="D293" i="8"/>
  <c r="P271" i="8" l="1"/>
  <c r="P293" i="8"/>
  <c r="P304" i="8"/>
  <c r="P302" i="8" s="1"/>
  <c r="P242" i="8"/>
  <c r="P296" i="8"/>
  <c r="P253" i="8"/>
  <c r="P43" i="8"/>
  <c r="P299" i="8"/>
  <c r="P267" i="8"/>
  <c r="V306" i="7" l="1"/>
  <c r="V305" i="7"/>
  <c r="V300" i="7"/>
  <c r="V297" i="7"/>
  <c r="V294" i="7"/>
  <c r="V291" i="7"/>
  <c r="V290" i="7"/>
  <c r="V289" i="7"/>
  <c r="V288" i="7"/>
  <c r="V287" i="7"/>
  <c r="V286" i="7"/>
  <c r="V285" i="7"/>
  <c r="V280" i="7"/>
  <c r="V279" i="7"/>
  <c r="V276" i="7"/>
  <c r="V272" i="7"/>
  <c r="V269" i="7"/>
  <c r="V268" i="7"/>
  <c r="V265" i="7"/>
  <c r="V264" i="7"/>
  <c r="V263" i="7"/>
  <c r="V262" i="7"/>
  <c r="V261" i="7"/>
  <c r="V257" i="7"/>
  <c r="V256" i="7"/>
  <c r="V255" i="7"/>
  <c r="V254" i="7"/>
  <c r="V251" i="7"/>
  <c r="V250" i="7"/>
  <c r="V249" i="7"/>
  <c r="V248" i="7"/>
  <c r="V247" i="7"/>
  <c r="V246" i="7"/>
  <c r="V245" i="7"/>
  <c r="V244" i="7"/>
  <c r="V243" i="7"/>
  <c r="V238" i="7"/>
  <c r="V237" i="7"/>
  <c r="V236" i="7"/>
  <c r="V235" i="7"/>
  <c r="V232" i="7"/>
  <c r="V231" i="7"/>
  <c r="V230" i="7"/>
  <c r="V226" i="7"/>
  <c r="V224" i="7"/>
  <c r="V223" i="7"/>
  <c r="V222" i="7"/>
  <c r="V221" i="7"/>
  <c r="V220" i="7"/>
  <c r="V21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58" i="7"/>
  <c r="V154" i="7"/>
  <c r="V153" i="7"/>
  <c r="V152" i="7"/>
  <c r="V151" i="7"/>
  <c r="V135" i="7"/>
  <c r="V132" i="7"/>
  <c r="V127" i="7"/>
  <c r="V118" i="7"/>
  <c r="V117" i="7"/>
  <c r="V116" i="7"/>
  <c r="V115" i="7"/>
  <c r="V111" i="7"/>
  <c r="V110" i="7"/>
  <c r="V109" i="7"/>
  <c r="V103" i="7"/>
  <c r="V101" i="7"/>
  <c r="V100" i="7"/>
  <c r="V99" i="7"/>
  <c r="V95" i="7"/>
  <c r="V90" i="7"/>
  <c r="V89" i="7"/>
  <c r="V85" i="7"/>
  <c r="V84" i="7"/>
  <c r="V70" i="7"/>
  <c r="AH70" i="7" s="1"/>
  <c r="E70" i="2" s="1"/>
  <c r="I70" i="2" s="1"/>
  <c r="V68" i="7"/>
  <c r="AH68" i="7" s="1"/>
  <c r="E68" i="2" s="1"/>
  <c r="I68" i="2" s="1"/>
  <c r="V61" i="7"/>
  <c r="V50" i="7"/>
  <c r="V45" i="7"/>
  <c r="AH45" i="7" s="1"/>
  <c r="E45" i="2" s="1"/>
  <c r="I45" i="2" s="1"/>
  <c r="V44" i="7"/>
  <c r="V40" i="7"/>
  <c r="AH40" i="7" s="1"/>
  <c r="E40" i="2" s="1"/>
  <c r="I40" i="2" s="1"/>
  <c r="V37" i="7"/>
  <c r="V23" i="7"/>
  <c r="AH23" i="7" s="1"/>
  <c r="E23" i="2" s="1"/>
  <c r="I23" i="2" s="1"/>
  <c r="V22" i="7"/>
  <c r="AH22" i="7" s="1"/>
  <c r="E22" i="2" s="1"/>
  <c r="I22" i="2" s="1"/>
  <c r="V15" i="7"/>
  <c r="AH15" i="7" s="1"/>
  <c r="E15" i="2" s="1"/>
  <c r="I15" i="2" s="1"/>
  <c r="V14" i="7"/>
  <c r="AH14" i="7" s="1"/>
  <c r="E14" i="2" s="1"/>
  <c r="I14" i="2" s="1"/>
  <c r="V13" i="7"/>
  <c r="AH13" i="7" s="1"/>
  <c r="E13" i="2" s="1"/>
  <c r="I13" i="2" s="1"/>
  <c r="V36" i="7" l="1"/>
  <c r="AH37" i="7"/>
  <c r="V124" i="7"/>
  <c r="V156" i="7"/>
  <c r="V166" i="7"/>
  <c r="V229" i="7"/>
  <c r="V293" i="7"/>
  <c r="V25" i="7"/>
  <c r="V43" i="7"/>
  <c r="AH44" i="7"/>
  <c r="V63" i="7"/>
  <c r="V97" i="7"/>
  <c r="V131" i="7"/>
  <c r="V137" i="7"/>
  <c r="V209" i="7"/>
  <c r="V274" i="7"/>
  <c r="V284" i="7"/>
  <c r="V296" i="7"/>
  <c r="V18" i="7"/>
  <c r="V56" i="7"/>
  <c r="V150" i="7"/>
  <c r="V32" i="7"/>
  <c r="V92" i="7"/>
  <c r="V108" i="7"/>
  <c r="V114" i="7"/>
  <c r="V267" i="7"/>
  <c r="V299" i="7"/>
  <c r="V253" i="7"/>
  <c r="V259" i="7"/>
  <c r="V271" i="7"/>
  <c r="V11" i="7"/>
  <c r="V49" i="7"/>
  <c r="AH50" i="7"/>
  <c r="V81" i="7"/>
  <c r="V87" i="7"/>
  <c r="V187" i="7"/>
  <c r="V234" i="7"/>
  <c r="V242" i="7"/>
  <c r="V278" i="7"/>
  <c r="V304" i="7"/>
  <c r="V302" i="7" s="1"/>
  <c r="V9" i="7" l="1"/>
  <c r="E44" i="2"/>
  <c r="AH43" i="7"/>
  <c r="V282" i="7"/>
  <c r="E50" i="2"/>
  <c r="V240" i="7"/>
  <c r="E37" i="2"/>
  <c r="I37" i="2" l="1"/>
  <c r="E43" i="2"/>
  <c r="I44" i="2"/>
  <c r="I43" i="2" l="1"/>
  <c r="V225" i="7"/>
  <c r="V219" i="7" l="1"/>
  <c r="V207" i="7" s="1"/>
  <c r="V146" i="7" l="1"/>
  <c r="V122" i="7" s="1"/>
  <c r="AD306" i="7" l="1"/>
  <c r="AD305" i="7"/>
  <c r="AD300" i="7"/>
  <c r="AD297" i="7"/>
  <c r="AD294" i="7"/>
  <c r="AD291" i="7"/>
  <c r="AD290" i="7"/>
  <c r="AD289" i="7"/>
  <c r="AD288" i="7"/>
  <c r="AD287" i="7"/>
  <c r="AD286" i="7"/>
  <c r="AD285" i="7"/>
  <c r="AD280" i="7"/>
  <c r="AD279" i="7"/>
  <c r="AD272" i="7"/>
  <c r="AD269" i="7"/>
  <c r="AD268" i="7"/>
  <c r="AD265" i="7"/>
  <c r="AD264" i="7"/>
  <c r="AD263" i="7"/>
  <c r="AD262" i="7"/>
  <c r="AD261" i="7"/>
  <c r="AD260" i="7"/>
  <c r="AD251" i="7"/>
  <c r="AD250" i="7"/>
  <c r="AD249" i="7"/>
  <c r="AD248" i="7"/>
  <c r="AD247" i="7"/>
  <c r="AD246" i="7"/>
  <c r="AD245" i="7"/>
  <c r="AD244" i="7"/>
  <c r="AD243" i="7"/>
  <c r="AD144" i="7"/>
  <c r="AD143" i="7"/>
  <c r="AD142" i="7"/>
  <c r="AD141" i="7"/>
  <c r="AD140" i="7"/>
  <c r="AD139" i="7"/>
  <c r="AD138" i="7"/>
  <c r="AD134" i="7"/>
  <c r="AD133" i="7"/>
  <c r="AD129" i="7"/>
  <c r="AD128" i="7"/>
  <c r="AD126" i="7"/>
  <c r="AD125" i="7"/>
  <c r="AD120" i="7"/>
  <c r="AD119" i="7"/>
  <c r="AD112" i="7"/>
  <c r="AD106" i="7"/>
  <c r="AD105" i="7"/>
  <c r="AD104" i="7"/>
  <c r="AD102" i="7"/>
  <c r="AD98" i="7"/>
  <c r="AD94" i="7"/>
  <c r="AD93" i="7"/>
  <c r="AD88" i="7"/>
  <c r="AD83" i="7"/>
  <c r="AD82" i="7"/>
  <c r="AD79" i="7"/>
  <c r="AD78" i="7"/>
  <c r="AD77" i="7"/>
  <c r="AD76" i="7"/>
  <c r="AD75" i="7"/>
  <c r="AD74" i="7"/>
  <c r="AD73" i="7"/>
  <c r="AD69" i="7"/>
  <c r="AD67" i="7"/>
  <c r="AD66" i="7"/>
  <c r="AD65" i="7"/>
  <c r="AD64" i="7"/>
  <c r="AD60" i="7"/>
  <c r="AD59" i="7"/>
  <c r="AD58" i="7"/>
  <c r="AD57" i="7"/>
  <c r="AD54" i="7"/>
  <c r="AD53" i="7"/>
  <c r="AD52" i="7"/>
  <c r="AD51" i="7"/>
  <c r="AD41" i="7"/>
  <c r="AD39" i="7"/>
  <c r="AD38" i="7"/>
  <c r="AD34" i="7"/>
  <c r="AD33" i="7"/>
  <c r="AD30" i="7"/>
  <c r="AD29" i="7"/>
  <c r="AD28" i="7"/>
  <c r="AD27" i="7"/>
  <c r="AD26" i="7"/>
  <c r="AD21" i="7"/>
  <c r="AD20" i="7"/>
  <c r="AD19" i="7"/>
  <c r="AD16" i="7"/>
  <c r="AD12" i="7"/>
  <c r="AD18" i="7" l="1"/>
  <c r="AD49" i="7"/>
  <c r="AD56" i="7"/>
  <c r="AD72" i="7"/>
  <c r="AD124" i="7"/>
  <c r="AD284" i="7"/>
  <c r="AD296" i="7"/>
  <c r="AD25" i="7"/>
  <c r="AD36" i="7"/>
  <c r="AD63" i="7"/>
  <c r="AD97" i="7"/>
  <c r="AD108" i="7"/>
  <c r="AD137" i="7"/>
  <c r="AD267" i="7"/>
  <c r="AD299" i="7"/>
  <c r="AD32" i="7"/>
  <c r="AD92" i="7"/>
  <c r="AD114" i="7"/>
  <c r="AD131" i="7"/>
  <c r="AD242" i="7"/>
  <c r="AD278" i="7"/>
  <c r="AD304" i="7"/>
  <c r="AD302" i="7" s="1"/>
  <c r="AD11" i="7"/>
  <c r="AD81" i="7"/>
  <c r="AD87" i="7"/>
  <c r="AD259" i="7"/>
  <c r="AD271" i="7"/>
  <c r="AD293" i="7"/>
  <c r="AD9" i="7" l="1"/>
  <c r="AD282" i="7"/>
  <c r="AD47" i="7"/>
  <c r="V75" i="7" l="1"/>
  <c r="V72" i="7" l="1"/>
  <c r="V47" i="7" s="1"/>
  <c r="V309" i="7" s="1"/>
  <c r="P275" i="7" l="1"/>
  <c r="P260" i="7"/>
  <c r="P227" i="7"/>
  <c r="P217" i="7"/>
  <c r="P215" i="7"/>
  <c r="P214" i="7"/>
  <c r="P213" i="7"/>
  <c r="P212" i="7"/>
  <c r="P210" i="7"/>
  <c r="P164" i="7"/>
  <c r="P163" i="7"/>
  <c r="P162" i="7"/>
  <c r="P161" i="7"/>
  <c r="P160" i="7"/>
  <c r="P159" i="7"/>
  <c r="P157" i="7"/>
  <c r="P148" i="7"/>
  <c r="P147" i="7"/>
  <c r="P144" i="7"/>
  <c r="P143" i="7"/>
  <c r="P142" i="7"/>
  <c r="P141" i="7"/>
  <c r="P140" i="7"/>
  <c r="P139" i="7"/>
  <c r="P138" i="7"/>
  <c r="P134" i="7"/>
  <c r="P133" i="7"/>
  <c r="P129" i="7"/>
  <c r="P128" i="7"/>
  <c r="P126" i="7"/>
  <c r="P125" i="7"/>
  <c r="P120" i="7"/>
  <c r="P119" i="7"/>
  <c r="P112" i="7"/>
  <c r="P106" i="7"/>
  <c r="P105" i="7"/>
  <c r="P104" i="7"/>
  <c r="P102" i="7"/>
  <c r="P98" i="7"/>
  <c r="P94" i="7"/>
  <c r="P93" i="7"/>
  <c r="P88" i="7"/>
  <c r="P83" i="7"/>
  <c r="P82" i="7"/>
  <c r="P79" i="7"/>
  <c r="P78" i="7"/>
  <c r="P77" i="7"/>
  <c r="P76" i="7"/>
  <c r="P75" i="7"/>
  <c r="P74" i="7"/>
  <c r="P73" i="7"/>
  <c r="P69" i="7"/>
  <c r="P67" i="7"/>
  <c r="P66" i="7"/>
  <c r="P65" i="7"/>
  <c r="P64" i="7"/>
  <c r="P60" i="7"/>
  <c r="P59" i="7"/>
  <c r="P58" i="7"/>
  <c r="P57" i="7"/>
  <c r="P54" i="7"/>
  <c r="P53" i="7"/>
  <c r="P52" i="7"/>
  <c r="P51" i="7"/>
  <c r="P41" i="7"/>
  <c r="P39" i="7"/>
  <c r="P38" i="7"/>
  <c r="P34" i="7"/>
  <c r="P33" i="7"/>
  <c r="P30" i="7"/>
  <c r="P29" i="7"/>
  <c r="P28" i="7"/>
  <c r="P27" i="7"/>
  <c r="P26" i="7"/>
  <c r="P21" i="7"/>
  <c r="P20" i="7"/>
  <c r="P19" i="7"/>
  <c r="P16" i="7"/>
  <c r="P12" i="7"/>
  <c r="P11" i="7" l="1"/>
  <c r="P18" i="7"/>
  <c r="P49" i="7"/>
  <c r="P56" i="7"/>
  <c r="P72" i="7"/>
  <c r="P124" i="7"/>
  <c r="P146" i="7"/>
  <c r="P274" i="7"/>
  <c r="P25" i="7"/>
  <c r="P36" i="7"/>
  <c r="P63" i="7"/>
  <c r="P97" i="7"/>
  <c r="P108" i="7"/>
  <c r="P137" i="7"/>
  <c r="P32" i="7"/>
  <c r="P92" i="7"/>
  <c r="P114" i="7"/>
  <c r="P131" i="7"/>
  <c r="P156" i="7"/>
  <c r="P219" i="7"/>
  <c r="P81" i="7"/>
  <c r="P87" i="7"/>
  <c r="P209" i="7"/>
  <c r="P259" i="7"/>
  <c r="P240" i="7" l="1"/>
  <c r="P207" i="7"/>
  <c r="P9" i="7"/>
  <c r="P122" i="7"/>
  <c r="P47" i="7"/>
  <c r="P309" i="7" l="1"/>
  <c r="D287" i="8" l="1"/>
  <c r="D286" i="8"/>
  <c r="D279" i="8"/>
  <c r="D260" i="8"/>
  <c r="D238" i="8"/>
  <c r="D237" i="8"/>
  <c r="D236" i="8"/>
  <c r="D235" i="8"/>
  <c r="D232" i="8"/>
  <c r="D231" i="8"/>
  <c r="D230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164" i="8"/>
  <c r="D163" i="8"/>
  <c r="D161" i="8"/>
  <c r="D160" i="8"/>
  <c r="D159" i="8"/>
  <c r="D157" i="8"/>
  <c r="D144" i="8"/>
  <c r="D143" i="8"/>
  <c r="D142" i="8"/>
  <c r="D141" i="8"/>
  <c r="D140" i="8"/>
  <c r="D139" i="8"/>
  <c r="D138" i="8"/>
  <c r="D134" i="8"/>
  <c r="D133" i="8"/>
  <c r="D129" i="8"/>
  <c r="D128" i="8"/>
  <c r="D126" i="8"/>
  <c r="D125" i="8"/>
  <c r="D120" i="8"/>
  <c r="D119" i="8"/>
  <c r="D118" i="8"/>
  <c r="D117" i="8"/>
  <c r="D116" i="8"/>
  <c r="D115" i="8"/>
  <c r="D112" i="8"/>
  <c r="D111" i="8"/>
  <c r="D110" i="8"/>
  <c r="D109" i="8"/>
  <c r="D106" i="8"/>
  <c r="D105" i="8"/>
  <c r="D104" i="8"/>
  <c r="D103" i="8"/>
  <c r="D102" i="8"/>
  <c r="D101" i="8"/>
  <c r="D98" i="8"/>
  <c r="D94" i="8"/>
  <c r="D93" i="8"/>
  <c r="D88" i="8"/>
  <c r="D85" i="8"/>
  <c r="D84" i="8"/>
  <c r="D83" i="8"/>
  <c r="D82" i="8"/>
  <c r="D79" i="8"/>
  <c r="D78" i="8"/>
  <c r="D77" i="8"/>
  <c r="D76" i="8"/>
  <c r="D75" i="8"/>
  <c r="D74" i="8"/>
  <c r="P74" i="8" s="1"/>
  <c r="D73" i="8"/>
  <c r="D67" i="8"/>
  <c r="D66" i="8"/>
  <c r="D65" i="8"/>
  <c r="D64" i="8"/>
  <c r="D60" i="8"/>
  <c r="D59" i="8"/>
  <c r="D58" i="8"/>
  <c r="D57" i="8"/>
  <c r="D54" i="8"/>
  <c r="D53" i="8"/>
  <c r="D52" i="8"/>
  <c r="D51" i="8"/>
  <c r="D50" i="8"/>
  <c r="D41" i="8"/>
  <c r="D39" i="8"/>
  <c r="D38" i="8"/>
  <c r="D34" i="8"/>
  <c r="D33" i="8"/>
  <c r="D30" i="8"/>
  <c r="D29" i="8"/>
  <c r="D28" i="8"/>
  <c r="D27" i="8"/>
  <c r="D26" i="8"/>
  <c r="D21" i="8"/>
  <c r="D20" i="8"/>
  <c r="D19" i="8"/>
  <c r="D16" i="8"/>
  <c r="D12" i="8"/>
  <c r="D11" i="8" l="1"/>
  <c r="D18" i="8"/>
  <c r="D56" i="8"/>
  <c r="D72" i="8"/>
  <c r="P73" i="8"/>
  <c r="D124" i="8"/>
  <c r="D209" i="8"/>
  <c r="D219" i="8"/>
  <c r="D229" i="8"/>
  <c r="D259" i="8"/>
  <c r="D284" i="8"/>
  <c r="D282" i="8" s="1"/>
  <c r="D25" i="8"/>
  <c r="D36" i="8"/>
  <c r="D63" i="8"/>
  <c r="D97" i="8"/>
  <c r="D137" i="8"/>
  <c r="D278" i="8"/>
  <c r="D32" i="8"/>
  <c r="D92" i="8"/>
  <c r="D108" i="8"/>
  <c r="D114" i="8"/>
  <c r="D131" i="8"/>
  <c r="D49" i="8"/>
  <c r="P82" i="8"/>
  <c r="D81" i="8"/>
  <c r="D87" i="8"/>
  <c r="D156" i="8"/>
  <c r="D234" i="8"/>
  <c r="D207" i="8" s="1"/>
  <c r="D47" i="8" l="1"/>
  <c r="D9" i="8"/>
  <c r="D275" i="8" l="1"/>
  <c r="D148" i="8"/>
  <c r="D147" i="8"/>
  <c r="D146" i="8" l="1"/>
  <c r="D122" i="8" s="1"/>
  <c r="D274" i="8"/>
  <c r="D240" i="8" s="1"/>
  <c r="D309" i="8" l="1"/>
  <c r="H287" i="8" l="1"/>
  <c r="P287" i="8" s="1"/>
  <c r="H286" i="8"/>
  <c r="P286" i="8" s="1"/>
  <c r="H285" i="8"/>
  <c r="H279" i="8"/>
  <c r="H275" i="8"/>
  <c r="H260" i="8"/>
  <c r="H238" i="8"/>
  <c r="P238" i="8" s="1"/>
  <c r="H237" i="8"/>
  <c r="P237" i="8" s="1"/>
  <c r="H236" i="8"/>
  <c r="P236" i="8" s="1"/>
  <c r="H235" i="8"/>
  <c r="H232" i="8"/>
  <c r="P232" i="8" s="1"/>
  <c r="H231" i="8"/>
  <c r="P231" i="8" s="1"/>
  <c r="H230" i="8"/>
  <c r="H227" i="8"/>
  <c r="P227" i="8" s="1"/>
  <c r="H226" i="8"/>
  <c r="P226" i="8" s="1"/>
  <c r="H225" i="8"/>
  <c r="P225" i="8" s="1"/>
  <c r="H224" i="8"/>
  <c r="P224" i="8" s="1"/>
  <c r="H223" i="8"/>
  <c r="P223" i="8" s="1"/>
  <c r="H222" i="8"/>
  <c r="P222" i="8" s="1"/>
  <c r="H221" i="8"/>
  <c r="P221" i="8" s="1"/>
  <c r="H220" i="8"/>
  <c r="H217" i="8"/>
  <c r="P217" i="8" s="1"/>
  <c r="H216" i="8"/>
  <c r="P216" i="8" s="1"/>
  <c r="H215" i="8"/>
  <c r="P215" i="8" s="1"/>
  <c r="H214" i="8"/>
  <c r="P214" i="8" s="1"/>
  <c r="H213" i="8"/>
  <c r="P213" i="8" s="1"/>
  <c r="H212" i="8"/>
  <c r="P212" i="8" s="1"/>
  <c r="H211" i="8"/>
  <c r="P211" i="8" s="1"/>
  <c r="H210" i="8"/>
  <c r="H205" i="8"/>
  <c r="P205" i="8" s="1"/>
  <c r="H204" i="8"/>
  <c r="P204" i="8" s="1"/>
  <c r="H203" i="8"/>
  <c r="P203" i="8" s="1"/>
  <c r="H202" i="8"/>
  <c r="P202" i="8" s="1"/>
  <c r="H201" i="8"/>
  <c r="P201" i="8" s="1"/>
  <c r="H200" i="8"/>
  <c r="P200" i="8" s="1"/>
  <c r="H199" i="8"/>
  <c r="P199" i="8" s="1"/>
  <c r="H198" i="8"/>
  <c r="P198" i="8" s="1"/>
  <c r="H197" i="8"/>
  <c r="P197" i="8" s="1"/>
  <c r="H196" i="8"/>
  <c r="P196" i="8" s="1"/>
  <c r="H195" i="8"/>
  <c r="P195" i="8" s="1"/>
  <c r="H194" i="8"/>
  <c r="P194" i="8" s="1"/>
  <c r="H193" i="8"/>
  <c r="P193" i="8" s="1"/>
  <c r="H192" i="8"/>
  <c r="P192" i="8" s="1"/>
  <c r="H191" i="8"/>
  <c r="P191" i="8" s="1"/>
  <c r="H190" i="8"/>
  <c r="P190" i="8" s="1"/>
  <c r="H189" i="8"/>
  <c r="P189" i="8" s="1"/>
  <c r="H188" i="8"/>
  <c r="H185" i="8"/>
  <c r="P185" i="8" s="1"/>
  <c r="H184" i="8"/>
  <c r="P184" i="8" s="1"/>
  <c r="H183" i="8"/>
  <c r="P183" i="8" s="1"/>
  <c r="H182" i="8"/>
  <c r="P182" i="8" s="1"/>
  <c r="H181" i="8"/>
  <c r="P181" i="8" s="1"/>
  <c r="H180" i="8"/>
  <c r="P180" i="8" s="1"/>
  <c r="H179" i="8"/>
  <c r="P179" i="8" s="1"/>
  <c r="H178" i="8"/>
  <c r="P178" i="8" s="1"/>
  <c r="H177" i="8"/>
  <c r="P177" i="8" s="1"/>
  <c r="H176" i="8"/>
  <c r="P176" i="8" s="1"/>
  <c r="H175" i="8"/>
  <c r="P175" i="8" s="1"/>
  <c r="H174" i="8"/>
  <c r="P174" i="8" s="1"/>
  <c r="H173" i="8"/>
  <c r="P173" i="8" s="1"/>
  <c r="H172" i="8"/>
  <c r="P172" i="8" s="1"/>
  <c r="H171" i="8"/>
  <c r="P171" i="8" s="1"/>
  <c r="H170" i="8"/>
  <c r="P170" i="8" s="1"/>
  <c r="H169" i="8"/>
  <c r="P169" i="8" s="1"/>
  <c r="H168" i="8"/>
  <c r="P168" i="8" s="1"/>
  <c r="H167" i="8"/>
  <c r="H164" i="8"/>
  <c r="P164" i="8" s="1"/>
  <c r="H163" i="8"/>
  <c r="P163" i="8" s="1"/>
  <c r="H162" i="8"/>
  <c r="P162" i="8" s="1"/>
  <c r="H161" i="8"/>
  <c r="P161" i="8" s="1"/>
  <c r="H160" i="8"/>
  <c r="P160" i="8" s="1"/>
  <c r="H159" i="8"/>
  <c r="P159" i="8" s="1"/>
  <c r="H158" i="8"/>
  <c r="P158" i="8" s="1"/>
  <c r="H157" i="8"/>
  <c r="H154" i="8"/>
  <c r="P154" i="8" s="1"/>
  <c r="H153" i="8"/>
  <c r="P153" i="8" s="1"/>
  <c r="H152" i="8"/>
  <c r="P152" i="8" s="1"/>
  <c r="H151" i="8"/>
  <c r="H148" i="8"/>
  <c r="P148" i="8" s="1"/>
  <c r="H147" i="8"/>
  <c r="H144" i="8"/>
  <c r="P144" i="8" s="1"/>
  <c r="H143" i="8"/>
  <c r="P143" i="8" s="1"/>
  <c r="H142" i="8"/>
  <c r="P142" i="8" s="1"/>
  <c r="H141" i="8"/>
  <c r="P141" i="8" s="1"/>
  <c r="H140" i="8"/>
  <c r="P140" i="8" s="1"/>
  <c r="H139" i="8"/>
  <c r="P139" i="8" s="1"/>
  <c r="H138" i="8"/>
  <c r="H135" i="8"/>
  <c r="P135" i="8" s="1"/>
  <c r="H134" i="8"/>
  <c r="P134" i="8" s="1"/>
  <c r="H133" i="8"/>
  <c r="P133" i="8" s="1"/>
  <c r="H132" i="8"/>
  <c r="H129" i="8"/>
  <c r="P129" i="8" s="1"/>
  <c r="H128" i="8"/>
  <c r="P128" i="8" s="1"/>
  <c r="H127" i="8"/>
  <c r="P127" i="8" s="1"/>
  <c r="H126" i="8"/>
  <c r="P126" i="8" s="1"/>
  <c r="H125" i="8"/>
  <c r="H120" i="8"/>
  <c r="P120" i="8" s="1"/>
  <c r="H119" i="8"/>
  <c r="P119" i="8" s="1"/>
  <c r="H118" i="8"/>
  <c r="P118" i="8" s="1"/>
  <c r="H117" i="8"/>
  <c r="P117" i="8" s="1"/>
  <c r="H116" i="8"/>
  <c r="P116" i="8" s="1"/>
  <c r="H115" i="8"/>
  <c r="H112" i="8"/>
  <c r="P112" i="8" s="1"/>
  <c r="H111" i="8"/>
  <c r="P111" i="8" s="1"/>
  <c r="H110" i="8"/>
  <c r="P110" i="8" s="1"/>
  <c r="H109" i="8"/>
  <c r="H106" i="8"/>
  <c r="P106" i="8" s="1"/>
  <c r="H105" i="8"/>
  <c r="P105" i="8" s="1"/>
  <c r="H104" i="8"/>
  <c r="P104" i="8" s="1"/>
  <c r="H103" i="8"/>
  <c r="P103" i="8" s="1"/>
  <c r="H102" i="8"/>
  <c r="P102" i="8" s="1"/>
  <c r="H101" i="8"/>
  <c r="P101" i="8" s="1"/>
  <c r="H100" i="8"/>
  <c r="P100" i="8" s="1"/>
  <c r="H99" i="8"/>
  <c r="P99" i="8" s="1"/>
  <c r="H98" i="8"/>
  <c r="H95" i="8"/>
  <c r="P95" i="8" s="1"/>
  <c r="H94" i="8"/>
  <c r="P94" i="8" s="1"/>
  <c r="H93" i="8"/>
  <c r="H90" i="8"/>
  <c r="P90" i="8" s="1"/>
  <c r="H89" i="8"/>
  <c r="P89" i="8" s="1"/>
  <c r="H88" i="8"/>
  <c r="H85" i="8"/>
  <c r="P85" i="8" s="1"/>
  <c r="H84" i="8"/>
  <c r="P84" i="8" s="1"/>
  <c r="H83" i="8"/>
  <c r="H79" i="8"/>
  <c r="P79" i="8" s="1"/>
  <c r="H78" i="8"/>
  <c r="P78" i="8" s="1"/>
  <c r="H77" i="8"/>
  <c r="P77" i="8" s="1"/>
  <c r="H76" i="8"/>
  <c r="P76" i="8" s="1"/>
  <c r="H75" i="8"/>
  <c r="H67" i="8"/>
  <c r="P67" i="8" s="1"/>
  <c r="H66" i="8"/>
  <c r="P66" i="8" s="1"/>
  <c r="H65" i="8"/>
  <c r="P65" i="8" s="1"/>
  <c r="H64" i="8"/>
  <c r="H61" i="8"/>
  <c r="P61" i="8" s="1"/>
  <c r="H60" i="8"/>
  <c r="P60" i="8" s="1"/>
  <c r="H59" i="8"/>
  <c r="P59" i="8" s="1"/>
  <c r="H58" i="8"/>
  <c r="P58" i="8" s="1"/>
  <c r="H57" i="8"/>
  <c r="H54" i="8"/>
  <c r="P54" i="8" s="1"/>
  <c r="H53" i="8"/>
  <c r="P53" i="8" s="1"/>
  <c r="H52" i="8"/>
  <c r="P52" i="8" s="1"/>
  <c r="H51" i="8"/>
  <c r="P51" i="8" s="1"/>
  <c r="H50" i="8"/>
  <c r="H41" i="8"/>
  <c r="P41" i="8" s="1"/>
  <c r="H39" i="8"/>
  <c r="P39" i="8" s="1"/>
  <c r="H38" i="8"/>
  <c r="H34" i="8"/>
  <c r="P34" i="8" s="1"/>
  <c r="H33" i="8"/>
  <c r="H30" i="8"/>
  <c r="P30" i="8" s="1"/>
  <c r="H29" i="8"/>
  <c r="P29" i="8" s="1"/>
  <c r="H28" i="8"/>
  <c r="P28" i="8" s="1"/>
  <c r="H27" i="8"/>
  <c r="P27" i="8" s="1"/>
  <c r="H26" i="8"/>
  <c r="H21" i="8"/>
  <c r="P21" i="8" s="1"/>
  <c r="H20" i="8"/>
  <c r="P20" i="8" s="1"/>
  <c r="H19" i="8"/>
  <c r="H16" i="8"/>
  <c r="P16" i="8" s="1"/>
  <c r="H12" i="8"/>
  <c r="H11" i="8" l="1"/>
  <c r="P12" i="8"/>
  <c r="H18" i="8"/>
  <c r="P19" i="8"/>
  <c r="H56" i="8"/>
  <c r="P57" i="8"/>
  <c r="H81" i="8"/>
  <c r="P83" i="8"/>
  <c r="H124" i="8"/>
  <c r="P125" i="8"/>
  <c r="H146" i="8"/>
  <c r="P147" i="8"/>
  <c r="H274" i="8"/>
  <c r="P275" i="8"/>
  <c r="H284" i="8"/>
  <c r="H282" i="8" s="1"/>
  <c r="P285" i="8"/>
  <c r="H25" i="8"/>
  <c r="P26" i="8"/>
  <c r="H36" i="8"/>
  <c r="P38" i="8"/>
  <c r="H63" i="8"/>
  <c r="P64" i="8"/>
  <c r="H97" i="8"/>
  <c r="P98" i="8"/>
  <c r="H131" i="8"/>
  <c r="P132" i="8"/>
  <c r="H137" i="8"/>
  <c r="P138" i="8"/>
  <c r="H187" i="8"/>
  <c r="P188" i="8"/>
  <c r="H32" i="8"/>
  <c r="P33" i="8"/>
  <c r="H72" i="8"/>
  <c r="P75" i="8"/>
  <c r="H92" i="8"/>
  <c r="P93" i="8"/>
  <c r="H108" i="8"/>
  <c r="P109" i="8"/>
  <c r="H114" i="8"/>
  <c r="P115" i="8"/>
  <c r="P151" i="8"/>
  <c r="H150" i="8"/>
  <c r="H156" i="8"/>
  <c r="P157" i="8"/>
  <c r="H166" i="8"/>
  <c r="P167" i="8"/>
  <c r="H234" i="8"/>
  <c r="P235" i="8"/>
  <c r="H278" i="8"/>
  <c r="P279" i="8"/>
  <c r="H49" i="8"/>
  <c r="P50" i="8"/>
  <c r="H87" i="8"/>
  <c r="P88" i="8"/>
  <c r="H209" i="8"/>
  <c r="P210" i="8"/>
  <c r="H219" i="8"/>
  <c r="P220" i="8"/>
  <c r="H229" i="8"/>
  <c r="P230" i="8"/>
  <c r="H259" i="8"/>
  <c r="H240" i="8" s="1"/>
  <c r="P260" i="8"/>
  <c r="AF260" i="7"/>
  <c r="AF259" i="7" s="1"/>
  <c r="AF227" i="7"/>
  <c r="AF219" i="7" s="1"/>
  <c r="AF217" i="7"/>
  <c r="AF215" i="7"/>
  <c r="AF214" i="7"/>
  <c r="AF213" i="7"/>
  <c r="AF212" i="7"/>
  <c r="AF210" i="7"/>
  <c r="AF164" i="7"/>
  <c r="AF163" i="7"/>
  <c r="AF162" i="7"/>
  <c r="AF161" i="7"/>
  <c r="AF160" i="7"/>
  <c r="AF159" i="7"/>
  <c r="AF157" i="7"/>
  <c r="AF144" i="7"/>
  <c r="AF143" i="7"/>
  <c r="AF142" i="7"/>
  <c r="AF141" i="7"/>
  <c r="AF140" i="7"/>
  <c r="AF139" i="7"/>
  <c r="AF138" i="7"/>
  <c r="AF134" i="7"/>
  <c r="AF133" i="7"/>
  <c r="AF129" i="7"/>
  <c r="AF128" i="7"/>
  <c r="AF126" i="7"/>
  <c r="AF125" i="7"/>
  <c r="AF120" i="7"/>
  <c r="AF119" i="7"/>
  <c r="AF112" i="7"/>
  <c r="AF108" i="7" s="1"/>
  <c r="AF106" i="7"/>
  <c r="AF105" i="7"/>
  <c r="AF104" i="7"/>
  <c r="AF102" i="7"/>
  <c r="AF98" i="7"/>
  <c r="AF94" i="7"/>
  <c r="AF93" i="7"/>
  <c r="AF88" i="7"/>
  <c r="AF87" i="7" s="1"/>
  <c r="AF83" i="7"/>
  <c r="AF82" i="7"/>
  <c r="AF79" i="7"/>
  <c r="AF78" i="7"/>
  <c r="AF77" i="7"/>
  <c r="AF76" i="7"/>
  <c r="AF75" i="7"/>
  <c r="AF74" i="7"/>
  <c r="AF73" i="7"/>
  <c r="AF69" i="7"/>
  <c r="AF67" i="7"/>
  <c r="AF66" i="7"/>
  <c r="AF65" i="7"/>
  <c r="AF64" i="7"/>
  <c r="AF60" i="7"/>
  <c r="AF59" i="7"/>
  <c r="AF58" i="7"/>
  <c r="AF57" i="7"/>
  <c r="AF54" i="7"/>
  <c r="AF53" i="7"/>
  <c r="AF52" i="7"/>
  <c r="AF51" i="7"/>
  <c r="AF41" i="7"/>
  <c r="AF39" i="7"/>
  <c r="AF38" i="7"/>
  <c r="AF34" i="7"/>
  <c r="AF33" i="7"/>
  <c r="AF32" i="7" s="1"/>
  <c r="AF30" i="7"/>
  <c r="AF29" i="7"/>
  <c r="AF28" i="7"/>
  <c r="AF27" i="7"/>
  <c r="AF26" i="7"/>
  <c r="AF21" i="7"/>
  <c r="AF20" i="7"/>
  <c r="AF19" i="7"/>
  <c r="AF18" i="7" s="1"/>
  <c r="AF16" i="7"/>
  <c r="AF12" i="7"/>
  <c r="H47" i="8" l="1"/>
  <c r="AF11" i="7"/>
  <c r="AF92" i="7"/>
  <c r="AF72" i="7"/>
  <c r="AF97" i="7"/>
  <c r="AF124" i="7"/>
  <c r="AF209" i="7"/>
  <c r="AF207" i="7" s="1"/>
  <c r="AF49" i="7"/>
  <c r="AF56" i="7"/>
  <c r="AF63" i="7"/>
  <c r="AF81" i="7"/>
  <c r="P259" i="8"/>
  <c r="P219" i="8"/>
  <c r="P87" i="8"/>
  <c r="P278" i="8"/>
  <c r="P166" i="8"/>
  <c r="P137" i="8"/>
  <c r="P97" i="8"/>
  <c r="P36" i="8"/>
  <c r="P284" i="8"/>
  <c r="P282" i="8" s="1"/>
  <c r="P146" i="8"/>
  <c r="P81" i="8"/>
  <c r="P18" i="8"/>
  <c r="P150" i="8"/>
  <c r="P108" i="8"/>
  <c r="P72" i="8"/>
  <c r="P229" i="8"/>
  <c r="P209" i="8"/>
  <c r="P49" i="8"/>
  <c r="P234" i="8"/>
  <c r="P156" i="8"/>
  <c r="P187" i="8"/>
  <c r="P131" i="8"/>
  <c r="P63" i="8"/>
  <c r="P25" i="8"/>
  <c r="P274" i="8"/>
  <c r="P124" i="8"/>
  <c r="P56" i="8"/>
  <c r="P11" i="8"/>
  <c r="H207" i="8"/>
  <c r="P114" i="8"/>
  <c r="P92" i="8"/>
  <c r="P32" i="8"/>
  <c r="H122" i="8"/>
  <c r="H9" i="8"/>
  <c r="AF156" i="7"/>
  <c r="AF114" i="7"/>
  <c r="AF25" i="7"/>
  <c r="AF36" i="7"/>
  <c r="AF137" i="7"/>
  <c r="AF131" i="7"/>
  <c r="AD238" i="7"/>
  <c r="AD237" i="7"/>
  <c r="AD236" i="7"/>
  <c r="AD235" i="7"/>
  <c r="AD232" i="7"/>
  <c r="AD231" i="7"/>
  <c r="AD230" i="7"/>
  <c r="AD227" i="7"/>
  <c r="AD226" i="7"/>
  <c r="AD225" i="7"/>
  <c r="AD224" i="7"/>
  <c r="AD223" i="7"/>
  <c r="AD222" i="7"/>
  <c r="AD221" i="7"/>
  <c r="AD220" i="7"/>
  <c r="AD217" i="7"/>
  <c r="AD216" i="7"/>
  <c r="AD215" i="7"/>
  <c r="AD214" i="7"/>
  <c r="AD213" i="7"/>
  <c r="AD212" i="7"/>
  <c r="AD210" i="7"/>
  <c r="AD164" i="7"/>
  <c r="AD163" i="7"/>
  <c r="AD162" i="7"/>
  <c r="AD161" i="7"/>
  <c r="AD160" i="7"/>
  <c r="AD159" i="7"/>
  <c r="AD158" i="7"/>
  <c r="AD157" i="7"/>
  <c r="AF9" i="7" l="1"/>
  <c r="AF47" i="7"/>
  <c r="P240" i="8"/>
  <c r="H309" i="8"/>
  <c r="P9" i="8"/>
  <c r="P47" i="8"/>
  <c r="P122" i="8"/>
  <c r="I50" i="2"/>
  <c r="P207" i="8"/>
  <c r="AD156" i="7"/>
  <c r="AD234" i="7"/>
  <c r="AD209" i="7"/>
  <c r="AD219" i="7"/>
  <c r="AD229" i="7"/>
  <c r="AD207" i="7" l="1"/>
  <c r="G314" i="2"/>
  <c r="P309" i="8"/>
  <c r="R306" i="7" l="1"/>
  <c r="AH306" i="7" s="1"/>
  <c r="E306" i="2" s="1"/>
  <c r="I306" i="2" s="1"/>
  <c r="R305" i="7"/>
  <c r="R300" i="7"/>
  <c r="R297" i="7"/>
  <c r="R294" i="7"/>
  <c r="R291" i="7"/>
  <c r="AH291" i="7" s="1"/>
  <c r="E291" i="2" s="1"/>
  <c r="I291" i="2" s="1"/>
  <c r="R290" i="7"/>
  <c r="AH290" i="7" s="1"/>
  <c r="E290" i="2" s="1"/>
  <c r="I290" i="2" s="1"/>
  <c r="R289" i="7"/>
  <c r="AH289" i="7" s="1"/>
  <c r="E289" i="2" s="1"/>
  <c r="I289" i="2" s="1"/>
  <c r="R288" i="7"/>
  <c r="AH288" i="7" s="1"/>
  <c r="E288" i="2" s="1"/>
  <c r="I288" i="2" s="1"/>
  <c r="R287" i="7"/>
  <c r="AH287" i="7" s="1"/>
  <c r="E287" i="2" s="1"/>
  <c r="I287" i="2" s="1"/>
  <c r="R286" i="7"/>
  <c r="AH286" i="7" s="1"/>
  <c r="E286" i="2" s="1"/>
  <c r="I286" i="2" s="1"/>
  <c r="R285" i="7"/>
  <c r="R280" i="7"/>
  <c r="AH280" i="7" s="1"/>
  <c r="E280" i="2" s="1"/>
  <c r="I280" i="2" s="1"/>
  <c r="R279" i="7"/>
  <c r="R276" i="7"/>
  <c r="R275" i="7"/>
  <c r="R272" i="7"/>
  <c r="R269" i="7"/>
  <c r="AH269" i="7" s="1"/>
  <c r="E269" i="2" s="1"/>
  <c r="I269" i="2" s="1"/>
  <c r="R268" i="7"/>
  <c r="R265" i="7"/>
  <c r="AH265" i="7" s="1"/>
  <c r="E265" i="2" s="1"/>
  <c r="I265" i="2" s="1"/>
  <c r="R264" i="7"/>
  <c r="AH264" i="7" s="1"/>
  <c r="E264" i="2" s="1"/>
  <c r="I264" i="2" s="1"/>
  <c r="R263" i="7"/>
  <c r="AH263" i="7" s="1"/>
  <c r="E263" i="2" s="1"/>
  <c r="I263" i="2" s="1"/>
  <c r="R262" i="7"/>
  <c r="AH262" i="7" s="1"/>
  <c r="E262" i="2" s="1"/>
  <c r="I262" i="2" s="1"/>
  <c r="R261" i="7"/>
  <c r="AH261" i="7" s="1"/>
  <c r="E261" i="2" s="1"/>
  <c r="I261" i="2" s="1"/>
  <c r="R260" i="7"/>
  <c r="R257" i="7"/>
  <c r="R256" i="7"/>
  <c r="R255" i="7"/>
  <c r="R254" i="7"/>
  <c r="R251" i="7"/>
  <c r="AH251" i="7" s="1"/>
  <c r="E251" i="2" s="1"/>
  <c r="I251" i="2" s="1"/>
  <c r="R250" i="7"/>
  <c r="AH250" i="7" s="1"/>
  <c r="E250" i="2" s="1"/>
  <c r="I250" i="2" s="1"/>
  <c r="R249" i="7"/>
  <c r="AH249" i="7" s="1"/>
  <c r="E249" i="2" s="1"/>
  <c r="I249" i="2" s="1"/>
  <c r="R248" i="7"/>
  <c r="AH248" i="7" s="1"/>
  <c r="E248" i="2" s="1"/>
  <c r="I248" i="2" s="1"/>
  <c r="R247" i="7"/>
  <c r="AH247" i="7" s="1"/>
  <c r="E247" i="2" s="1"/>
  <c r="I247" i="2" s="1"/>
  <c r="R246" i="7"/>
  <c r="AH246" i="7" s="1"/>
  <c r="E246" i="2" s="1"/>
  <c r="I246" i="2" s="1"/>
  <c r="R245" i="7"/>
  <c r="AH245" i="7" s="1"/>
  <c r="E245" i="2" s="1"/>
  <c r="I245" i="2" s="1"/>
  <c r="R244" i="7"/>
  <c r="AH244" i="7" s="1"/>
  <c r="E244" i="2" s="1"/>
  <c r="I244" i="2" s="1"/>
  <c r="R243" i="7"/>
  <c r="R238" i="7"/>
  <c r="AH238" i="7" s="1"/>
  <c r="E238" i="2" s="1"/>
  <c r="I238" i="2" s="1"/>
  <c r="R237" i="7"/>
  <c r="AH237" i="7" s="1"/>
  <c r="E237" i="2" s="1"/>
  <c r="I237" i="2" s="1"/>
  <c r="R236" i="7"/>
  <c r="AH236" i="7" s="1"/>
  <c r="E236" i="2" s="1"/>
  <c r="I236" i="2" s="1"/>
  <c r="R235" i="7"/>
  <c r="R232" i="7"/>
  <c r="AH232" i="7" s="1"/>
  <c r="E232" i="2" s="1"/>
  <c r="I232" i="2" s="1"/>
  <c r="R231" i="7"/>
  <c r="AH231" i="7" s="1"/>
  <c r="E231" i="2" s="1"/>
  <c r="I231" i="2" s="1"/>
  <c r="R230" i="7"/>
  <c r="R227" i="7"/>
  <c r="R226" i="7"/>
  <c r="AH226" i="7" s="1"/>
  <c r="E226" i="2" s="1"/>
  <c r="I226" i="2" s="1"/>
  <c r="R225" i="7"/>
  <c r="AH225" i="7" s="1"/>
  <c r="E225" i="2" s="1"/>
  <c r="I225" i="2" s="1"/>
  <c r="R224" i="7"/>
  <c r="AH224" i="7" s="1"/>
  <c r="E224" i="2" s="1"/>
  <c r="I224" i="2" s="1"/>
  <c r="R223" i="7"/>
  <c r="AH223" i="7" s="1"/>
  <c r="E223" i="2" s="1"/>
  <c r="I223" i="2" s="1"/>
  <c r="R222" i="7"/>
  <c r="AH222" i="7" s="1"/>
  <c r="E222" i="2" s="1"/>
  <c r="I222" i="2" s="1"/>
  <c r="R221" i="7"/>
  <c r="AH221" i="7" s="1"/>
  <c r="E221" i="2" s="1"/>
  <c r="I221" i="2" s="1"/>
  <c r="R220" i="7"/>
  <c r="R217" i="7"/>
  <c r="R216" i="7"/>
  <c r="AH216" i="7" s="1"/>
  <c r="E216" i="2" s="1"/>
  <c r="I216" i="2" s="1"/>
  <c r="R215" i="7"/>
  <c r="R214" i="7"/>
  <c r="R213" i="7"/>
  <c r="R212" i="7"/>
  <c r="R211" i="7"/>
  <c r="AH211" i="7" s="1"/>
  <c r="E211" i="2" s="1"/>
  <c r="I211" i="2" s="1"/>
  <c r="R210" i="7"/>
  <c r="R205" i="7"/>
  <c r="AH205" i="7" s="1"/>
  <c r="E205" i="2" s="1"/>
  <c r="I205" i="2" s="1"/>
  <c r="R204" i="7"/>
  <c r="AH204" i="7" s="1"/>
  <c r="E204" i="2" s="1"/>
  <c r="I204" i="2" s="1"/>
  <c r="R203" i="7"/>
  <c r="AH203" i="7" s="1"/>
  <c r="E203" i="2" s="1"/>
  <c r="I203" i="2" s="1"/>
  <c r="R202" i="7"/>
  <c r="AH202" i="7" s="1"/>
  <c r="E202" i="2" s="1"/>
  <c r="I202" i="2" s="1"/>
  <c r="R201" i="7"/>
  <c r="AH201" i="7" s="1"/>
  <c r="E201" i="2" s="1"/>
  <c r="I201" i="2" s="1"/>
  <c r="R200" i="7"/>
  <c r="AH200" i="7" s="1"/>
  <c r="E200" i="2" s="1"/>
  <c r="I200" i="2" s="1"/>
  <c r="R199" i="7"/>
  <c r="AH199" i="7" s="1"/>
  <c r="E199" i="2" s="1"/>
  <c r="I199" i="2" s="1"/>
  <c r="R198" i="7"/>
  <c r="AH198" i="7" s="1"/>
  <c r="E198" i="2" s="1"/>
  <c r="I198" i="2" s="1"/>
  <c r="R197" i="7"/>
  <c r="AH197" i="7" s="1"/>
  <c r="E197" i="2" s="1"/>
  <c r="I197" i="2" s="1"/>
  <c r="R196" i="7"/>
  <c r="AH196" i="7" s="1"/>
  <c r="E196" i="2" s="1"/>
  <c r="I196" i="2" s="1"/>
  <c r="R195" i="7"/>
  <c r="AH195" i="7" s="1"/>
  <c r="E195" i="2" s="1"/>
  <c r="I195" i="2" s="1"/>
  <c r="R194" i="7"/>
  <c r="AH194" i="7" s="1"/>
  <c r="E194" i="2" s="1"/>
  <c r="I194" i="2" s="1"/>
  <c r="R193" i="7"/>
  <c r="AH193" i="7" s="1"/>
  <c r="E193" i="2" s="1"/>
  <c r="I193" i="2" s="1"/>
  <c r="R192" i="7"/>
  <c r="AH192" i="7" s="1"/>
  <c r="E192" i="2" s="1"/>
  <c r="I192" i="2" s="1"/>
  <c r="R191" i="7"/>
  <c r="AH191" i="7" s="1"/>
  <c r="E191" i="2" s="1"/>
  <c r="I191" i="2" s="1"/>
  <c r="R190" i="7"/>
  <c r="AH190" i="7" s="1"/>
  <c r="E190" i="2" s="1"/>
  <c r="I190" i="2" s="1"/>
  <c r="R189" i="7"/>
  <c r="AH189" i="7" s="1"/>
  <c r="E189" i="2" s="1"/>
  <c r="I189" i="2" s="1"/>
  <c r="R188" i="7"/>
  <c r="R185" i="7"/>
  <c r="AH185" i="7" s="1"/>
  <c r="E185" i="2" s="1"/>
  <c r="I185" i="2" s="1"/>
  <c r="R184" i="7"/>
  <c r="AH184" i="7" s="1"/>
  <c r="E184" i="2" s="1"/>
  <c r="I184" i="2" s="1"/>
  <c r="R183" i="7"/>
  <c r="AH183" i="7" s="1"/>
  <c r="E183" i="2" s="1"/>
  <c r="I183" i="2" s="1"/>
  <c r="R182" i="7"/>
  <c r="AH182" i="7" s="1"/>
  <c r="E182" i="2" s="1"/>
  <c r="I182" i="2" s="1"/>
  <c r="R181" i="7"/>
  <c r="AH181" i="7" s="1"/>
  <c r="E181" i="2" s="1"/>
  <c r="I181" i="2" s="1"/>
  <c r="R180" i="7"/>
  <c r="AH180" i="7" s="1"/>
  <c r="E180" i="2" s="1"/>
  <c r="I180" i="2" s="1"/>
  <c r="R179" i="7"/>
  <c r="AH179" i="7" s="1"/>
  <c r="E179" i="2" s="1"/>
  <c r="I179" i="2" s="1"/>
  <c r="R178" i="7"/>
  <c r="AH178" i="7" s="1"/>
  <c r="E178" i="2" s="1"/>
  <c r="I178" i="2" s="1"/>
  <c r="R177" i="7"/>
  <c r="AH177" i="7" s="1"/>
  <c r="E177" i="2" s="1"/>
  <c r="I177" i="2" s="1"/>
  <c r="R176" i="7"/>
  <c r="AH176" i="7" s="1"/>
  <c r="E176" i="2" s="1"/>
  <c r="I176" i="2" s="1"/>
  <c r="R175" i="7"/>
  <c r="AH175" i="7" s="1"/>
  <c r="E175" i="2" s="1"/>
  <c r="I175" i="2" s="1"/>
  <c r="R174" i="7"/>
  <c r="AH174" i="7" s="1"/>
  <c r="E174" i="2" s="1"/>
  <c r="I174" i="2" s="1"/>
  <c r="R173" i="7"/>
  <c r="AH173" i="7" s="1"/>
  <c r="E173" i="2" s="1"/>
  <c r="I173" i="2" s="1"/>
  <c r="R172" i="7"/>
  <c r="AH172" i="7" s="1"/>
  <c r="E172" i="2" s="1"/>
  <c r="I172" i="2" s="1"/>
  <c r="R171" i="7"/>
  <c r="AH171" i="7" s="1"/>
  <c r="E171" i="2" s="1"/>
  <c r="I171" i="2" s="1"/>
  <c r="R170" i="7"/>
  <c r="AH170" i="7" s="1"/>
  <c r="E170" i="2" s="1"/>
  <c r="I170" i="2" s="1"/>
  <c r="R169" i="7"/>
  <c r="AH169" i="7" s="1"/>
  <c r="E169" i="2" s="1"/>
  <c r="I169" i="2" s="1"/>
  <c r="R168" i="7"/>
  <c r="AH168" i="7" s="1"/>
  <c r="E168" i="2" s="1"/>
  <c r="I168" i="2" s="1"/>
  <c r="R167" i="7"/>
  <c r="R164" i="7"/>
  <c r="R163" i="7"/>
  <c r="R162" i="7"/>
  <c r="R161" i="7"/>
  <c r="R160" i="7"/>
  <c r="R159" i="7"/>
  <c r="R158" i="7"/>
  <c r="AH158" i="7" s="1"/>
  <c r="E158" i="2" s="1"/>
  <c r="I158" i="2" s="1"/>
  <c r="R157" i="7"/>
  <c r="R154" i="7"/>
  <c r="AH154" i="7" s="1"/>
  <c r="E154" i="2" s="1"/>
  <c r="I154" i="2" s="1"/>
  <c r="R153" i="7"/>
  <c r="AH153" i="7" s="1"/>
  <c r="E153" i="2" s="1"/>
  <c r="I153" i="2" s="1"/>
  <c r="R152" i="7"/>
  <c r="AH152" i="7" s="1"/>
  <c r="E152" i="2" s="1"/>
  <c r="I152" i="2" s="1"/>
  <c r="R151" i="7"/>
  <c r="R148" i="7"/>
  <c r="R147" i="7"/>
  <c r="R144" i="7"/>
  <c r="R143" i="7"/>
  <c r="R142" i="7"/>
  <c r="R141" i="7"/>
  <c r="R140" i="7"/>
  <c r="R139" i="7"/>
  <c r="R138" i="7"/>
  <c r="R135" i="7"/>
  <c r="AH135" i="7" s="1"/>
  <c r="E135" i="2" s="1"/>
  <c r="I135" i="2" s="1"/>
  <c r="R134" i="7"/>
  <c r="R133" i="7"/>
  <c r="R132" i="7"/>
  <c r="R129" i="7"/>
  <c r="R128" i="7"/>
  <c r="R127" i="7"/>
  <c r="AH127" i="7" s="1"/>
  <c r="E127" i="2" s="1"/>
  <c r="I127" i="2" s="1"/>
  <c r="R126" i="7"/>
  <c r="R125" i="7"/>
  <c r="R120" i="7"/>
  <c r="R119" i="7"/>
  <c r="R118" i="7"/>
  <c r="AH118" i="7" s="1"/>
  <c r="E118" i="2" s="1"/>
  <c r="I118" i="2" s="1"/>
  <c r="R117" i="7"/>
  <c r="AH117" i="7" s="1"/>
  <c r="E117" i="2" s="1"/>
  <c r="I117" i="2" s="1"/>
  <c r="R116" i="7"/>
  <c r="AH116" i="7" s="1"/>
  <c r="E116" i="2" s="1"/>
  <c r="I116" i="2" s="1"/>
  <c r="R115" i="7"/>
  <c r="R112" i="7"/>
  <c r="R111" i="7"/>
  <c r="AH111" i="7" s="1"/>
  <c r="E111" i="2" s="1"/>
  <c r="I111" i="2" s="1"/>
  <c r="R110" i="7"/>
  <c r="AH110" i="7" s="1"/>
  <c r="E110" i="2" s="1"/>
  <c r="I110" i="2" s="1"/>
  <c r="R109" i="7"/>
  <c r="R106" i="7"/>
  <c r="R105" i="7"/>
  <c r="R104" i="7"/>
  <c r="R103" i="7"/>
  <c r="AH103" i="7" s="1"/>
  <c r="E103" i="2" s="1"/>
  <c r="I103" i="2" s="1"/>
  <c r="R102" i="7"/>
  <c r="R101" i="7"/>
  <c r="AH101" i="7" s="1"/>
  <c r="E101" i="2" s="1"/>
  <c r="I101" i="2" s="1"/>
  <c r="R100" i="7"/>
  <c r="AH100" i="7" s="1"/>
  <c r="E100" i="2" s="1"/>
  <c r="I100" i="2" s="1"/>
  <c r="R99" i="7"/>
  <c r="AH99" i="7" s="1"/>
  <c r="E99" i="2" s="1"/>
  <c r="I99" i="2" s="1"/>
  <c r="R98" i="7"/>
  <c r="R95" i="7"/>
  <c r="AH95" i="7" s="1"/>
  <c r="E95" i="2" s="1"/>
  <c r="I95" i="2" s="1"/>
  <c r="R94" i="7"/>
  <c r="R93" i="7"/>
  <c r="R90" i="7"/>
  <c r="AH90" i="7" s="1"/>
  <c r="E90" i="2" s="1"/>
  <c r="I90" i="2" s="1"/>
  <c r="R89" i="7"/>
  <c r="AH89" i="7" s="1"/>
  <c r="E89" i="2" s="1"/>
  <c r="I89" i="2" s="1"/>
  <c r="R88" i="7"/>
  <c r="R85" i="7"/>
  <c r="AH85" i="7" s="1"/>
  <c r="E85" i="2" s="1"/>
  <c r="I85" i="2" s="1"/>
  <c r="R84" i="7"/>
  <c r="AH84" i="7" s="1"/>
  <c r="E84" i="2" s="1"/>
  <c r="I84" i="2" s="1"/>
  <c r="R83" i="7"/>
  <c r="R82" i="7"/>
  <c r="R79" i="7"/>
  <c r="R78" i="7"/>
  <c r="R77" i="7"/>
  <c r="R76" i="7"/>
  <c r="R75" i="7"/>
  <c r="R74" i="7"/>
  <c r="R73" i="7"/>
  <c r="R61" i="7"/>
  <c r="AH61" i="7" s="1"/>
  <c r="E61" i="2" s="1"/>
  <c r="I61" i="2" s="1"/>
  <c r="R60" i="7"/>
  <c r="R59" i="7"/>
  <c r="R58" i="7"/>
  <c r="R57" i="7"/>
  <c r="R54" i="7"/>
  <c r="R53" i="7"/>
  <c r="R52" i="7"/>
  <c r="R51" i="7"/>
  <c r="R41" i="7"/>
  <c r="R39" i="7"/>
  <c r="R38" i="7"/>
  <c r="R34" i="7"/>
  <c r="R33" i="7"/>
  <c r="R30" i="7"/>
  <c r="R29" i="7"/>
  <c r="R28" i="7"/>
  <c r="R27" i="7"/>
  <c r="R26" i="7"/>
  <c r="R21" i="7"/>
  <c r="R20" i="7"/>
  <c r="R19" i="7"/>
  <c r="R16" i="7"/>
  <c r="R12" i="7"/>
  <c r="R11" i="7" l="1"/>
  <c r="R72" i="7"/>
  <c r="R124" i="7"/>
  <c r="R146" i="7"/>
  <c r="R259" i="7"/>
  <c r="R137" i="7"/>
  <c r="R18" i="7"/>
  <c r="R32" i="7"/>
  <c r="R92" i="7"/>
  <c r="R156" i="7"/>
  <c r="R49" i="7"/>
  <c r="R56" i="7"/>
  <c r="R253" i="7"/>
  <c r="R25" i="7"/>
  <c r="R36" i="7"/>
  <c r="R274" i="7"/>
  <c r="R284" i="7"/>
  <c r="AH285" i="7"/>
  <c r="AH297" i="7"/>
  <c r="R296" i="7"/>
  <c r="R97" i="7"/>
  <c r="R131" i="7"/>
  <c r="AH132" i="7"/>
  <c r="E132" i="2" s="1"/>
  <c r="I132" i="2" s="1"/>
  <c r="AH188" i="7"/>
  <c r="R187" i="7"/>
  <c r="R267" i="7"/>
  <c r="AH268" i="7"/>
  <c r="AH300" i="7"/>
  <c r="R299" i="7"/>
  <c r="AH109" i="7"/>
  <c r="E109" i="2" s="1"/>
  <c r="I109" i="2" s="1"/>
  <c r="R108" i="7"/>
  <c r="R114" i="7"/>
  <c r="AH115" i="7"/>
  <c r="E115" i="2" s="1"/>
  <c r="I115" i="2" s="1"/>
  <c r="R150" i="7"/>
  <c r="AH151" i="7"/>
  <c r="R166" i="7"/>
  <c r="AH167" i="7"/>
  <c r="R234" i="7"/>
  <c r="AH235" i="7"/>
  <c r="R242" i="7"/>
  <c r="AH243" i="7"/>
  <c r="R278" i="7"/>
  <c r="AH279" i="7"/>
  <c r="R304" i="7"/>
  <c r="R302" i="7" s="1"/>
  <c r="AH305" i="7"/>
  <c r="R81" i="7"/>
  <c r="R87" i="7"/>
  <c r="R209" i="7"/>
  <c r="R219" i="7"/>
  <c r="AH220" i="7"/>
  <c r="E220" i="2" s="1"/>
  <c r="I220" i="2" s="1"/>
  <c r="R229" i="7"/>
  <c r="AH230" i="7"/>
  <c r="R271" i="7"/>
  <c r="AH272" i="7"/>
  <c r="R293" i="7"/>
  <c r="AH294" i="7"/>
  <c r="R9" i="7" l="1"/>
  <c r="R207" i="7"/>
  <c r="R47" i="7"/>
  <c r="R122" i="7"/>
  <c r="AH271" i="7"/>
  <c r="E272" i="2"/>
  <c r="AH278" i="7"/>
  <c r="E279" i="2"/>
  <c r="E235" i="2"/>
  <c r="AH234" i="7"/>
  <c r="E151" i="2"/>
  <c r="AH150" i="7"/>
  <c r="AH299" i="7"/>
  <c r="E300" i="2"/>
  <c r="E188" i="2"/>
  <c r="AH187" i="7"/>
  <c r="E268" i="2"/>
  <c r="AH267" i="7"/>
  <c r="AH296" i="7"/>
  <c r="E297" i="2"/>
  <c r="E294" i="2"/>
  <c r="AH293" i="7"/>
  <c r="AH229" i="7"/>
  <c r="E230" i="2"/>
  <c r="AH304" i="7"/>
  <c r="AH302" i="7" s="1"/>
  <c r="E305" i="2"/>
  <c r="E243" i="2"/>
  <c r="AH242" i="7"/>
  <c r="E167" i="2"/>
  <c r="AH166" i="7"/>
  <c r="AH284" i="7"/>
  <c r="E285" i="2"/>
  <c r="R240" i="7"/>
  <c r="R282" i="7"/>
  <c r="R309" i="7" l="1"/>
  <c r="AH282" i="7"/>
  <c r="E229" i="2"/>
  <c r="I230" i="2"/>
  <c r="I229" i="2" s="1"/>
  <c r="I297" i="2"/>
  <c r="I296" i="2" s="1"/>
  <c r="E296" i="2"/>
  <c r="E278" i="2"/>
  <c r="I279" i="2"/>
  <c r="I278" i="2" s="1"/>
  <c r="E242" i="2"/>
  <c r="I243" i="2"/>
  <c r="I242" i="2" s="1"/>
  <c r="E187" i="2"/>
  <c r="I188" i="2"/>
  <c r="I187" i="2" s="1"/>
  <c r="E150" i="2"/>
  <c r="I151" i="2"/>
  <c r="I150" i="2" s="1"/>
  <c r="E304" i="2"/>
  <c r="E302" i="2" s="1"/>
  <c r="I305" i="2"/>
  <c r="I304" i="2" s="1"/>
  <c r="I302" i="2" s="1"/>
  <c r="E299" i="2"/>
  <c r="I300" i="2"/>
  <c r="I299" i="2" s="1"/>
  <c r="E271" i="2"/>
  <c r="I272" i="2"/>
  <c r="I271" i="2" s="1"/>
  <c r="E284" i="2"/>
  <c r="I285" i="2"/>
  <c r="I284" i="2" s="1"/>
  <c r="E166" i="2"/>
  <c r="I167" i="2"/>
  <c r="I166" i="2" s="1"/>
  <c r="E293" i="2"/>
  <c r="I294" i="2"/>
  <c r="I293" i="2" s="1"/>
  <c r="E267" i="2"/>
  <c r="I268" i="2"/>
  <c r="I267" i="2" s="1"/>
  <c r="E234" i="2"/>
  <c r="I235" i="2"/>
  <c r="I234" i="2" s="1"/>
  <c r="L275" i="7"/>
  <c r="L274" i="7" s="1"/>
  <c r="L260" i="7"/>
  <c r="L227" i="7"/>
  <c r="L217" i="7"/>
  <c r="AH217" i="7" s="1"/>
  <c r="E217" i="2" s="1"/>
  <c r="I217" i="2" s="1"/>
  <c r="L215" i="7"/>
  <c r="AH215" i="7" s="1"/>
  <c r="E215" i="2" s="1"/>
  <c r="I215" i="2" s="1"/>
  <c r="L214" i="7"/>
  <c r="AH214" i="7" s="1"/>
  <c r="E214" i="2" s="1"/>
  <c r="I214" i="2" s="1"/>
  <c r="L213" i="7"/>
  <c r="AH213" i="7" s="1"/>
  <c r="E213" i="2" s="1"/>
  <c r="I213" i="2" s="1"/>
  <c r="L212" i="7"/>
  <c r="AH212" i="7" s="1"/>
  <c r="E212" i="2" s="1"/>
  <c r="I212" i="2" s="1"/>
  <c r="L210" i="7"/>
  <c r="L164" i="7"/>
  <c r="AH164" i="7" s="1"/>
  <c r="E164" i="2" s="1"/>
  <c r="I164" i="2" s="1"/>
  <c r="L163" i="7"/>
  <c r="AH163" i="7" s="1"/>
  <c r="E163" i="2" s="1"/>
  <c r="I163" i="2" s="1"/>
  <c r="L162" i="7"/>
  <c r="AH162" i="7" s="1"/>
  <c r="E162" i="2" s="1"/>
  <c r="I162" i="2" s="1"/>
  <c r="L161" i="7"/>
  <c r="AH161" i="7" s="1"/>
  <c r="E161" i="2" s="1"/>
  <c r="I161" i="2" s="1"/>
  <c r="L160" i="7"/>
  <c r="AH160" i="7" s="1"/>
  <c r="E160" i="2" s="1"/>
  <c r="I160" i="2" s="1"/>
  <c r="L159" i="7"/>
  <c r="AH159" i="7" s="1"/>
  <c r="E159" i="2" s="1"/>
  <c r="I159" i="2" s="1"/>
  <c r="L157" i="7"/>
  <c r="L148" i="7"/>
  <c r="L147" i="7"/>
  <c r="L144" i="7"/>
  <c r="AH144" i="7" s="1"/>
  <c r="E144" i="2" s="1"/>
  <c r="I144" i="2" s="1"/>
  <c r="L143" i="7"/>
  <c r="AH143" i="7" s="1"/>
  <c r="E143" i="2" s="1"/>
  <c r="I143" i="2" s="1"/>
  <c r="L142" i="7"/>
  <c r="AH142" i="7" s="1"/>
  <c r="E142" i="2" s="1"/>
  <c r="I142" i="2" s="1"/>
  <c r="L141" i="7"/>
  <c r="AH141" i="7" s="1"/>
  <c r="E141" i="2" s="1"/>
  <c r="I141" i="2" s="1"/>
  <c r="L140" i="7"/>
  <c r="AH140" i="7" s="1"/>
  <c r="E140" i="2" s="1"/>
  <c r="I140" i="2" s="1"/>
  <c r="L139" i="7"/>
  <c r="AH139" i="7" s="1"/>
  <c r="E139" i="2" s="1"/>
  <c r="I139" i="2" s="1"/>
  <c r="L138" i="7"/>
  <c r="L134" i="7"/>
  <c r="AH134" i="7" s="1"/>
  <c r="E134" i="2" s="1"/>
  <c r="I134" i="2" s="1"/>
  <c r="L133" i="7"/>
  <c r="L129" i="7"/>
  <c r="AH129" i="7" s="1"/>
  <c r="E129" i="2" s="1"/>
  <c r="I129" i="2" s="1"/>
  <c r="L128" i="7"/>
  <c r="AH128" i="7" s="1"/>
  <c r="E128" i="2" s="1"/>
  <c r="I128" i="2" s="1"/>
  <c r="L126" i="7"/>
  <c r="AH126" i="7" s="1"/>
  <c r="E126" i="2" s="1"/>
  <c r="I126" i="2" s="1"/>
  <c r="L125" i="7"/>
  <c r="L120" i="7"/>
  <c r="AH120" i="7" s="1"/>
  <c r="E120" i="2" s="1"/>
  <c r="I120" i="2" s="1"/>
  <c r="L119" i="7"/>
  <c r="L112" i="7"/>
  <c r="L106" i="7"/>
  <c r="AH106" i="7" s="1"/>
  <c r="E106" i="2" s="1"/>
  <c r="I106" i="2" s="1"/>
  <c r="L105" i="7"/>
  <c r="AH105" i="7" s="1"/>
  <c r="E105" i="2" s="1"/>
  <c r="I105" i="2" s="1"/>
  <c r="L104" i="7"/>
  <c r="AH104" i="7" s="1"/>
  <c r="E104" i="2" s="1"/>
  <c r="I104" i="2" s="1"/>
  <c r="L102" i="7"/>
  <c r="AH102" i="7" s="1"/>
  <c r="E102" i="2" s="1"/>
  <c r="I102" i="2" s="1"/>
  <c r="L98" i="7"/>
  <c r="L94" i="7"/>
  <c r="AH94" i="7" s="1"/>
  <c r="E94" i="2" s="1"/>
  <c r="I94" i="2" s="1"/>
  <c r="L93" i="7"/>
  <c r="L88" i="7"/>
  <c r="L83" i="7"/>
  <c r="AH83" i="7" s="1"/>
  <c r="E83" i="2" s="1"/>
  <c r="I83" i="2" s="1"/>
  <c r="L82" i="7"/>
  <c r="L79" i="7"/>
  <c r="AH79" i="7" s="1"/>
  <c r="E79" i="2" s="1"/>
  <c r="I79" i="2" s="1"/>
  <c r="L78" i="7"/>
  <c r="AH78" i="7" s="1"/>
  <c r="E78" i="2" s="1"/>
  <c r="I78" i="2" s="1"/>
  <c r="L77" i="7"/>
  <c r="AH77" i="7" s="1"/>
  <c r="E77" i="2" s="1"/>
  <c r="I77" i="2" s="1"/>
  <c r="L76" i="7"/>
  <c r="AH76" i="7" s="1"/>
  <c r="E76" i="2" s="1"/>
  <c r="I76" i="2" s="1"/>
  <c r="L75" i="7"/>
  <c r="AH75" i="7" s="1"/>
  <c r="E75" i="2" s="1"/>
  <c r="I75" i="2" s="1"/>
  <c r="L74" i="7"/>
  <c r="AH74" i="7" s="1"/>
  <c r="E74" i="2" s="1"/>
  <c r="I74" i="2" s="1"/>
  <c r="L73" i="7"/>
  <c r="L69" i="7"/>
  <c r="AH69" i="7" s="1"/>
  <c r="E69" i="2" s="1"/>
  <c r="I69" i="2" s="1"/>
  <c r="L67" i="7"/>
  <c r="AH67" i="7" s="1"/>
  <c r="E67" i="2" s="1"/>
  <c r="I67" i="2" s="1"/>
  <c r="L66" i="7"/>
  <c r="AH66" i="7" s="1"/>
  <c r="E66" i="2" s="1"/>
  <c r="I66" i="2" s="1"/>
  <c r="L65" i="7"/>
  <c r="AH65" i="7" s="1"/>
  <c r="E65" i="2" s="1"/>
  <c r="I65" i="2" s="1"/>
  <c r="L64" i="7"/>
  <c r="L60" i="7"/>
  <c r="AH60" i="7" s="1"/>
  <c r="E60" i="2" s="1"/>
  <c r="I60" i="2" s="1"/>
  <c r="L59" i="7"/>
  <c r="AH59" i="7" s="1"/>
  <c r="E59" i="2" s="1"/>
  <c r="I59" i="2" s="1"/>
  <c r="L58" i="7"/>
  <c r="AH58" i="7" s="1"/>
  <c r="E58" i="2" s="1"/>
  <c r="I58" i="2" s="1"/>
  <c r="L57" i="7"/>
  <c r="L54" i="7"/>
  <c r="AH54" i="7" s="1"/>
  <c r="E54" i="2" s="1"/>
  <c r="I54" i="2" s="1"/>
  <c r="L53" i="7"/>
  <c r="AH53" i="7" s="1"/>
  <c r="E53" i="2" s="1"/>
  <c r="I53" i="2" s="1"/>
  <c r="L52" i="7"/>
  <c r="AH52" i="7" s="1"/>
  <c r="E52" i="2" s="1"/>
  <c r="I52" i="2" s="1"/>
  <c r="L51" i="7"/>
  <c r="L41" i="7"/>
  <c r="AH41" i="7" s="1"/>
  <c r="E41" i="2" s="1"/>
  <c r="I41" i="2" s="1"/>
  <c r="L39" i="7"/>
  <c r="AH39" i="7" s="1"/>
  <c r="E39" i="2" s="1"/>
  <c r="I39" i="2" s="1"/>
  <c r="L38" i="7"/>
  <c r="L34" i="7"/>
  <c r="AH34" i="7" s="1"/>
  <c r="E34" i="2" s="1"/>
  <c r="I34" i="2" s="1"/>
  <c r="L33" i="7"/>
  <c r="L30" i="7"/>
  <c r="AH30" i="7" s="1"/>
  <c r="E30" i="2" s="1"/>
  <c r="I30" i="2" s="1"/>
  <c r="L29" i="7"/>
  <c r="AH29" i="7" s="1"/>
  <c r="E29" i="2" s="1"/>
  <c r="I29" i="2" s="1"/>
  <c r="L28" i="7"/>
  <c r="AH28" i="7" s="1"/>
  <c r="E28" i="2" s="1"/>
  <c r="I28" i="2" s="1"/>
  <c r="L27" i="7"/>
  <c r="AH27" i="7" s="1"/>
  <c r="E27" i="2" s="1"/>
  <c r="I27" i="2" s="1"/>
  <c r="L26" i="7"/>
  <c r="L21" i="7"/>
  <c r="AH21" i="7" s="1"/>
  <c r="E21" i="2" s="1"/>
  <c r="I21" i="2" s="1"/>
  <c r="L20" i="7"/>
  <c r="AH20" i="7" s="1"/>
  <c r="E20" i="2" s="1"/>
  <c r="I20" i="2" s="1"/>
  <c r="L19" i="7"/>
  <c r="L16" i="7"/>
  <c r="AH16" i="7" s="1"/>
  <c r="E16" i="2" s="1"/>
  <c r="I16" i="2" s="1"/>
  <c r="L12" i="7"/>
  <c r="L146" i="7" l="1"/>
  <c r="I282" i="2"/>
  <c r="E282" i="2"/>
  <c r="L11" i="7"/>
  <c r="AH12" i="7"/>
  <c r="L18" i="7"/>
  <c r="AH19" i="7"/>
  <c r="L49" i="7"/>
  <c r="AH51" i="7"/>
  <c r="L56" i="7"/>
  <c r="AH57" i="7"/>
  <c r="L72" i="7"/>
  <c r="AH73" i="7"/>
  <c r="L124" i="7"/>
  <c r="AH125" i="7"/>
  <c r="L25" i="7"/>
  <c r="AH26" i="7"/>
  <c r="L36" i="7"/>
  <c r="AH38" i="7"/>
  <c r="L63" i="7"/>
  <c r="AH64" i="7"/>
  <c r="L97" i="7"/>
  <c r="AH98" i="7"/>
  <c r="L108" i="7"/>
  <c r="AH112" i="7"/>
  <c r="L137" i="7"/>
  <c r="AH138" i="7"/>
  <c r="L32" i="7"/>
  <c r="AH33" i="7"/>
  <c r="L92" i="7"/>
  <c r="AH93" i="7"/>
  <c r="L114" i="7"/>
  <c r="AH119" i="7"/>
  <c r="L131" i="7"/>
  <c r="AH133" i="7"/>
  <c r="L156" i="7"/>
  <c r="AH157" i="7"/>
  <c r="L219" i="7"/>
  <c r="AH227" i="7"/>
  <c r="L81" i="7"/>
  <c r="AH82" i="7"/>
  <c r="L87" i="7"/>
  <c r="AH88" i="7"/>
  <c r="L209" i="7"/>
  <c r="L207" i="7" s="1"/>
  <c r="AH210" i="7"/>
  <c r="L259" i="7"/>
  <c r="L240" i="7" s="1"/>
  <c r="AH260" i="7"/>
  <c r="E260" i="2" l="1"/>
  <c r="AH259" i="7"/>
  <c r="AH87" i="7"/>
  <c r="E88" i="2"/>
  <c r="E227" i="2"/>
  <c r="AH219" i="7"/>
  <c r="E133" i="2"/>
  <c r="AH131" i="7"/>
  <c r="AH92" i="7"/>
  <c r="E93" i="2"/>
  <c r="AH137" i="7"/>
  <c r="E138" i="2"/>
  <c r="E98" i="2"/>
  <c r="AH97" i="7"/>
  <c r="AH36" i="7"/>
  <c r="E38" i="2"/>
  <c r="E125" i="2"/>
  <c r="AH124" i="7"/>
  <c r="AH56" i="7"/>
  <c r="E57" i="2"/>
  <c r="E19" i="2"/>
  <c r="AH18" i="7"/>
  <c r="L122" i="7"/>
  <c r="E210" i="2"/>
  <c r="AH209" i="7"/>
  <c r="E82" i="2"/>
  <c r="AH81" i="7"/>
  <c r="AH156" i="7"/>
  <c r="E157" i="2"/>
  <c r="E119" i="2"/>
  <c r="AH114" i="7"/>
  <c r="AH32" i="7"/>
  <c r="E33" i="2"/>
  <c r="E112" i="2"/>
  <c r="AH108" i="7"/>
  <c r="AH63" i="7"/>
  <c r="E64" i="2"/>
  <c r="E26" i="2"/>
  <c r="AH25" i="7"/>
  <c r="AH72" i="7"/>
  <c r="E73" i="2"/>
  <c r="E51" i="2"/>
  <c r="AH49" i="7"/>
  <c r="AH11" i="7"/>
  <c r="E12" i="2"/>
  <c r="L47" i="7"/>
  <c r="L9" i="7"/>
  <c r="AH207" i="7" l="1"/>
  <c r="L309" i="7"/>
  <c r="AH9" i="7"/>
  <c r="AH47" i="7"/>
  <c r="E209" i="2"/>
  <c r="I210" i="2"/>
  <c r="I209" i="2" s="1"/>
  <c r="E56" i="2"/>
  <c r="I57" i="2"/>
  <c r="I56" i="2" s="1"/>
  <c r="I38" i="2"/>
  <c r="I36" i="2" s="1"/>
  <c r="E36" i="2"/>
  <c r="I138" i="2"/>
  <c r="I137" i="2" s="1"/>
  <c r="E137" i="2"/>
  <c r="E87" i="2"/>
  <c r="I88" i="2"/>
  <c r="I87" i="2" s="1"/>
  <c r="I133" i="2"/>
  <c r="I131" i="2" s="1"/>
  <c r="E131" i="2"/>
  <c r="I51" i="2"/>
  <c r="I49" i="2" s="1"/>
  <c r="E49" i="2"/>
  <c r="E25" i="2"/>
  <c r="I26" i="2"/>
  <c r="I25" i="2" s="1"/>
  <c r="I112" i="2"/>
  <c r="I108" i="2" s="1"/>
  <c r="E108" i="2"/>
  <c r="I119" i="2"/>
  <c r="I114" i="2" s="1"/>
  <c r="E114" i="2"/>
  <c r="E81" i="2"/>
  <c r="I82" i="2"/>
  <c r="I81" i="2" s="1"/>
  <c r="E92" i="2"/>
  <c r="I93" i="2"/>
  <c r="I92" i="2" s="1"/>
  <c r="E11" i="2"/>
  <c r="I12" i="2"/>
  <c r="I11" i="2" s="1"/>
  <c r="I73" i="2"/>
  <c r="I72" i="2" s="1"/>
  <c r="E72" i="2"/>
  <c r="E63" i="2"/>
  <c r="I64" i="2"/>
  <c r="I63" i="2" s="1"/>
  <c r="E32" i="2"/>
  <c r="I33" i="2"/>
  <c r="I32" i="2" s="1"/>
  <c r="E156" i="2"/>
  <c r="I157" i="2"/>
  <c r="I156" i="2" s="1"/>
  <c r="I19" i="2"/>
  <c r="I18" i="2" s="1"/>
  <c r="E18" i="2"/>
  <c r="I125" i="2"/>
  <c r="I124" i="2" s="1"/>
  <c r="E124" i="2"/>
  <c r="E97" i="2"/>
  <c r="I98" i="2"/>
  <c r="I97" i="2" s="1"/>
  <c r="I227" i="2"/>
  <c r="I219" i="2" s="1"/>
  <c r="E219" i="2"/>
  <c r="I260" i="2"/>
  <c r="I259" i="2" s="1"/>
  <c r="E259" i="2"/>
  <c r="I9" i="2" l="1"/>
  <c r="E9" i="2"/>
  <c r="E47" i="2"/>
  <c r="I207" i="2"/>
  <c r="I47" i="2"/>
  <c r="E207" i="2"/>
  <c r="AD276" i="7" l="1"/>
  <c r="AH276" i="7" s="1"/>
  <c r="E276" i="2" s="1"/>
  <c r="I276" i="2" s="1"/>
  <c r="AD256" i="7"/>
  <c r="AH256" i="7" s="1"/>
  <c r="E256" i="2" s="1"/>
  <c r="I256" i="2" s="1"/>
  <c r="AD255" i="7" l="1"/>
  <c r="AH255" i="7" s="1"/>
  <c r="E255" i="2" s="1"/>
  <c r="I255" i="2" s="1"/>
  <c r="AD148" i="7"/>
  <c r="AD254" i="7"/>
  <c r="AD257" i="7"/>
  <c r="AH257" i="7" s="1"/>
  <c r="E257" i="2" s="1"/>
  <c r="I257" i="2" s="1"/>
  <c r="AD253" i="7" l="1"/>
  <c r="AH254" i="7"/>
  <c r="AD275" i="7"/>
  <c r="AD274" i="7" l="1"/>
  <c r="AD147" i="7"/>
  <c r="AH253" i="7"/>
  <c r="E254" i="2"/>
  <c r="AD240" i="7"/>
  <c r="E253" i="2" l="1"/>
  <c r="I254" i="2"/>
  <c r="I253" i="2" s="1"/>
  <c r="AD146" i="7"/>
  <c r="AD122" i="7" s="1"/>
  <c r="AD309" i="7" s="1"/>
  <c r="AF275" i="7" l="1"/>
  <c r="AF274" i="7" l="1"/>
  <c r="AF240" i="7" s="1"/>
  <c r="AH275" i="7"/>
  <c r="AH274" i="7" l="1"/>
  <c r="AH240" i="7" s="1"/>
  <c r="E275" i="2"/>
  <c r="AF148" i="7"/>
  <c r="AH148" i="7" s="1"/>
  <c r="E148" i="2" s="1"/>
  <c r="I148" i="2" s="1"/>
  <c r="AF147" i="7"/>
  <c r="E274" i="2" l="1"/>
  <c r="E240" i="2" s="1"/>
  <c r="I275" i="2"/>
  <c r="I274" i="2" s="1"/>
  <c r="I240" i="2" s="1"/>
  <c r="AF146" i="7"/>
  <c r="AF122" i="7" s="1"/>
  <c r="AF309" i="7" s="1"/>
  <c r="AH147" i="7"/>
  <c r="AH146" i="7" l="1"/>
  <c r="AH122" i="7" s="1"/>
  <c r="AH309" i="7" s="1"/>
  <c r="E147" i="2"/>
  <c r="E146" i="2" l="1"/>
  <c r="E122" i="2" s="1"/>
  <c r="E309" i="2" s="1"/>
  <c r="E314" i="2" s="1"/>
  <c r="I147" i="2"/>
  <c r="I146" i="2" s="1"/>
  <c r="I122" i="2" s="1"/>
  <c r="I309" i="2" s="1"/>
  <c r="I314" i="2" s="1"/>
</calcChain>
</file>

<file path=xl/sharedStrings.xml><?xml version="1.0" encoding="utf-8"?>
<sst xmlns="http://schemas.openxmlformats.org/spreadsheetml/2006/main" count="810" uniqueCount="287">
  <si>
    <t>Alquileres</t>
  </si>
  <si>
    <t>BIENES DURADEROS</t>
  </si>
  <si>
    <t>MATERIALES Y SUMINISTROS</t>
  </si>
  <si>
    <t>SERVICIOS</t>
  </si>
  <si>
    <t>Otros alquileres</t>
  </si>
  <si>
    <t>Servicios de agua y alcantarillado</t>
  </si>
  <si>
    <t>Servicios comerciales y financieros</t>
  </si>
  <si>
    <t>Publicidad y propaganda</t>
  </si>
  <si>
    <t>Transporte de bienes</t>
  </si>
  <si>
    <t>Servicios aduaneros</t>
  </si>
  <si>
    <t>Otros servicios de gestión y apoyo</t>
  </si>
  <si>
    <t>Transporte en el exterior</t>
  </si>
  <si>
    <t>Seguros</t>
  </si>
  <si>
    <t>Actividades protocolarias y sociales</t>
  </si>
  <si>
    <t>Mantenimiento y reparación</t>
  </si>
  <si>
    <t>Impuestos</t>
  </si>
  <si>
    <t>Otros impuestos</t>
  </si>
  <si>
    <t>Intereses moratorios y multas</t>
  </si>
  <si>
    <t>Deducibles</t>
  </si>
  <si>
    <t>Productos veterinarios</t>
  </si>
  <si>
    <t>Alimentos y productos agropecuarios</t>
  </si>
  <si>
    <t>Productos pecuarios y otras especies</t>
  </si>
  <si>
    <t>Alimentos y bebidas</t>
  </si>
  <si>
    <t>Alimentos para animales</t>
  </si>
  <si>
    <t>Materiales y productos de vidrio</t>
  </si>
  <si>
    <t>Otros materiales y productos de uso en la construcción</t>
  </si>
  <si>
    <t>Herramientas, repuestos y accesorios</t>
  </si>
  <si>
    <t>Herramientas e instrumentos</t>
  </si>
  <si>
    <t>Repuestos y accesorios</t>
  </si>
  <si>
    <t>Productos de papel, cartón e impresos</t>
  </si>
  <si>
    <t>Utiles y materiales de limpieza</t>
  </si>
  <si>
    <t>Utiles y materiales de resguardo y seguridad</t>
  </si>
  <si>
    <t>Utiles y materiales de cocina y comedor</t>
  </si>
  <si>
    <t>Equipo de comunicación</t>
  </si>
  <si>
    <t>Equipo y mobiliario de oficina</t>
  </si>
  <si>
    <t>Equipo sanitario, de laboratorio e investigación</t>
  </si>
  <si>
    <t>Edificios</t>
  </si>
  <si>
    <t>Instalaciones</t>
  </si>
  <si>
    <t>Otras construcciones, adiciones y mejoras</t>
  </si>
  <si>
    <t>Terrenos</t>
  </si>
  <si>
    <t>Semovientes</t>
  </si>
  <si>
    <t>Piezas y obras de colección</t>
  </si>
  <si>
    <t>Bienes intangibles</t>
  </si>
  <si>
    <t>Otros bienes duraderos</t>
  </si>
  <si>
    <t>Servicios Generales</t>
  </si>
  <si>
    <t>Bienes para la producción y comercialización</t>
  </si>
  <si>
    <t>Materia prima</t>
  </si>
  <si>
    <t>Otros bienes para la producción y comercialización</t>
  </si>
  <si>
    <t>Aeropuertos</t>
  </si>
  <si>
    <t>Becas a funcionarios</t>
  </si>
  <si>
    <t>Becas a terceras personas</t>
  </si>
  <si>
    <t>Otras transferencias a personas</t>
  </si>
  <si>
    <t>Indemnizaciones</t>
  </si>
  <si>
    <t>COMISION NACIONAL DE PREVENCIÓN DE RIESGOS Y ATENCION DE EMERGENCIAS</t>
  </si>
  <si>
    <t>(MILES DE COLONES)</t>
  </si>
  <si>
    <t>Cód.</t>
  </si>
  <si>
    <t>Partidas</t>
  </si>
  <si>
    <t>Total</t>
  </si>
  <si>
    <t>REMUNERACIONES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</si>
  <si>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</si>
  <si>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</si>
  <si>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</si>
  <si>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</si>
  <si>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</si>
  <si>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</si>
  <si>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</si>
  <si>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</si>
  <si>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</si>
  <si>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</si>
  <si>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</si>
  <si>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</si>
  <si>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</si>
  <si>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</si>
  <si>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</si>
  <si>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</si>
  <si>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</si>
  <si>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</si>
  <si>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Contribuc. patronales al desarrollo y la seguridad social</t>
  </si>
  <si>
    <t>Contribución patronal al Seguro Social de la C.C.S.S.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</si>
  <si>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</si>
  <si>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</si>
  <si>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</si>
  <si>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</si>
  <si>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</si>
  <si>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</si>
  <si>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</si>
  <si>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Remuneraciones diversas</t>
  </si>
  <si>
    <t>Gastos de representación personal</t>
  </si>
  <si>
    <t>Otras remuneraciones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</si>
  <si>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</si>
  <si>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</si>
  <si>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</si>
  <si>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</si>
  <si>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Servicios básicos</t>
  </si>
  <si>
    <t>Servicio de energía eléctrica</t>
  </si>
  <si>
    <t>Servicio de correo</t>
  </si>
  <si>
    <t>Servicio de telecomunicaciones</t>
  </si>
  <si>
    <t>Otros servicios básicos</t>
  </si>
  <si>
    <t>Información</t>
  </si>
  <si>
    <t>Impresión, encuadernación y otros</t>
  </si>
  <si>
    <t>Comisiones y gastos por servicios financieros y comerciales</t>
  </si>
  <si>
    <t>Servicios de transferencia electrónica de información</t>
  </si>
  <si>
    <t>Servicios de gestión y apoyo</t>
  </si>
  <si>
    <t>Servicios médicos y de laboratorio</t>
  </si>
  <si>
    <t>Servicios jurídicos</t>
  </si>
  <si>
    <t>Servicios de ingeniería</t>
  </si>
  <si>
    <t>Servicios en ciencias económicas y sociales</t>
  </si>
  <si>
    <t>Servicios de desarrollo de sistemas informáticos</t>
  </si>
  <si>
    <t>Servicios generales</t>
  </si>
  <si>
    <t>Gastos de viaje y de transporte</t>
  </si>
  <si>
    <t>Transporte dentro del país</t>
  </si>
  <si>
    <t>Viáticos dentro del país</t>
  </si>
  <si>
    <t>Viáticos en el exterior</t>
  </si>
  <si>
    <t>Seguros, reaseguros y otras obligaciones</t>
  </si>
  <si>
    <t>Reaseguros</t>
  </si>
  <si>
    <t>Obligaciones por contratos de seguros</t>
  </si>
  <si>
    <t>Capacitación y protocolo</t>
  </si>
  <si>
    <t>Actividades de capacitación</t>
  </si>
  <si>
    <t>Gastos de representación institucional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</si>
  <si>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</si>
  <si>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</si>
  <si>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</si>
  <si>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</si>
  <si>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</si>
  <si>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</si>
  <si>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</si>
  <si>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</si>
  <si>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</si>
  <si>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Impuestos sobre ingresos y utilidades</t>
  </si>
  <si>
    <t>Impuestos sobre bienes inmuebles</t>
  </si>
  <si>
    <t>Impuestos de patentes</t>
  </si>
  <si>
    <t>Servicios diversos</t>
  </si>
  <si>
    <t>Servicios de regulación</t>
  </si>
  <si>
    <t>Gastos de oficinas en el exterior</t>
  </si>
  <si>
    <t>Gastos de misiones especiales en el exterior</t>
  </si>
  <si>
    <t>Otros servicios no personales</t>
  </si>
  <si>
    <t>Productos químicos y conexos</t>
  </si>
  <si>
    <t>Combustibles y lubricantes</t>
  </si>
  <si>
    <t>Productos farmaceúticos y medicinales</t>
  </si>
  <si>
    <t>Tintas, pinturas y diluyentes</t>
  </si>
  <si>
    <t>Otros productos químicos</t>
  </si>
  <si>
    <t>Productos agroferastales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</si>
  <si>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</si>
  <si>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</si>
  <si>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</si>
  <si>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</si>
  <si>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</si>
  <si>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plástico</t>
  </si>
  <si>
    <t>Productos terminados</t>
  </si>
  <si>
    <t>Energía eléctrica</t>
  </si>
  <si>
    <t>Utiles, materiales y suministros diversos</t>
  </si>
  <si>
    <t>Utiles y materiales de oficina y cómputo</t>
  </si>
  <si>
    <t>Utiles y materiales médico, hospitalario y de investigación</t>
  </si>
  <si>
    <t>Textiles y vestuario</t>
  </si>
  <si>
    <t>Otros útiles, materiales y suministros</t>
  </si>
  <si>
    <t>INTERESES Y COMISIONES</t>
  </si>
  <si>
    <t>Intereses sobre títulos valores internos de corto plazo</t>
  </si>
  <si>
    <t>Intereses sobre títulos valores internos de largo plazo</t>
  </si>
  <si>
    <t>Intereses sobre títulos valores del sector externo de corto plazo</t>
  </si>
  <si>
    <t>Intereses sobre títulos valores del sector externo de largo plazo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</si>
  <si>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</si>
  <si>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</si>
  <si>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</si>
  <si>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</si>
  <si>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</si>
  <si>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</si>
  <si>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</si>
  <si>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préstamos del Sector Externo</t>
  </si>
  <si>
    <t>Intereses sobre depósitos bancarios a la vista</t>
  </si>
  <si>
    <t>Intereses sobre obligaciones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</si>
  <si>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</si>
  <si>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</si>
  <si>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</si>
  <si>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</si>
  <si>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Diferencias por tipo de cambio</t>
  </si>
  <si>
    <t>ACTIVOS FINANCIEROS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</si>
  <si>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</si>
  <si>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</si>
  <si>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</si>
  <si>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</si>
  <si>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</si>
  <si>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</si>
  <si>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</si>
  <si>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</si>
  <si>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</si>
  <si>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</si>
  <si>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</si>
  <si>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</si>
  <si>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</si>
  <si>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</si>
  <si>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</si>
  <si>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</si>
  <si>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Aportes de Capital a Empresas</t>
  </si>
  <si>
    <t>Otros activos financieros</t>
  </si>
  <si>
    <t>MAQUINARIA, EQUIPO Y MOBILIARIO</t>
  </si>
  <si>
    <t>Maquinaria y equipo para la producción</t>
  </si>
  <si>
    <t>Equipo de transporte</t>
  </si>
  <si>
    <t>Equipo y programas de cómputo</t>
  </si>
  <si>
    <t>Equipo y mobiliario educacional, deportivo y recreativo</t>
  </si>
  <si>
    <t>Maquinaria y equipo diverso</t>
  </si>
  <si>
    <t>CONSTRUCCIONES ADICIONES Y MEJORAS</t>
  </si>
  <si>
    <t>Vías de comunicación terrestre</t>
  </si>
  <si>
    <t>Vías férreas</t>
  </si>
  <si>
    <t>Obras marítimas y fluviales</t>
  </si>
  <si>
    <t>Obras urbanísticas</t>
  </si>
  <si>
    <t>BIENES PREEXISTENTES</t>
  </si>
  <si>
    <t>Edificios preexistentes</t>
  </si>
  <si>
    <t>Otras obras preexistentes</t>
  </si>
  <si>
    <t>BIENES DURADEROS DIVERSOS</t>
  </si>
  <si>
    <t>TRANSFERENCIAS CORRIENTES</t>
  </si>
  <si>
    <t>TRANSFERENCIAS AL SECTOR PUBLICO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</si>
  <si>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</si>
  <si>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</si>
  <si>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</si>
  <si>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</si>
  <si>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</si>
  <si>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</si>
  <si>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</si>
  <si>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</si>
  <si>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</si>
  <si>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TRANSFERENCIAS CORRIENTES A PERSONAS</t>
  </si>
  <si>
    <t>Ayudas a funcionarios</t>
  </si>
  <si>
    <t>PRESTACIONES</t>
  </si>
  <si>
    <t>Prestaciones legales</t>
  </si>
  <si>
    <t>Pensiones y jubilaciones contributivas</t>
  </si>
  <si>
    <t>Pensiones no contributivas</t>
  </si>
  <si>
    <t>Décimo tercer mes de pensiones y jubilaciones</t>
  </si>
  <si>
    <t>Cuota patronal pensiones y jub., contributivas y no contributivas</t>
  </si>
  <si>
    <t>Otras prestaciones a terceras personas</t>
  </si>
  <si>
    <t>TRANSF. CORRIENTES A ENT. PRIV. SIN DE LUCRO</t>
  </si>
  <si>
    <t>Transferencias corrientes a asociaciones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</si>
  <si>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</si>
  <si>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</si>
  <si>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</si>
  <si>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</si>
  <si>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Reintegros o devoluciones</t>
  </si>
  <si>
    <t>Transferencias corrientes a organismos internacionales</t>
  </si>
  <si>
    <t>Otras transferencias corrientes al sector externo</t>
  </si>
  <si>
    <t>TRANSFERENCIAS DE CAPITAL</t>
  </si>
  <si>
    <t>TRANSFERENCIAS DE CAPITAL AL SECTOR PUBLICO</t>
  </si>
  <si>
    <t>Transferencias de capital al Gobierno Central</t>
  </si>
  <si>
    <t>Transferencias de capital Organos Desconcentrados</t>
  </si>
  <si>
    <t>Transferencias de capital a Ins. Descentralizadas No Emp.</t>
  </si>
  <si>
    <t>Transferencias de capital a Gobiernos Locales</t>
  </si>
  <si>
    <t>Transferencias de capital a Empresas Públicas No Financieras</t>
  </si>
  <si>
    <t>Transferencias de capital a Instituciones Públicas Financieras</t>
  </si>
  <si>
    <t>Fondos en fideicomiso para gasto de capital</t>
  </si>
  <si>
    <t>TRANSFERENCIAS DE CAPITAL A PERSONAS</t>
  </si>
  <si>
    <t>Transferencias de capital a personas</t>
  </si>
  <si>
    <t>Transferencias de capital a asociaciones</t>
  </si>
  <si>
    <t>TRANSFERENCIAS DE CAPITAL A EMPRESAS PRIVADAS</t>
  </si>
  <si>
    <t>Transferencias de capital a empresas privadas</t>
  </si>
  <si>
    <t>CUENTAS ESPECIALES</t>
  </si>
  <si>
    <t>SUMAS SIN ASIGNACION PRESUPUESTARIA</t>
  </si>
  <si>
    <t>Sumas libres sin asignación presupuestaria</t>
  </si>
  <si>
    <t>Sumas con destino específico sin asignación presupuestaria</t>
  </si>
  <si>
    <t>TOTAL EGRESOS</t>
  </si>
  <si>
    <t>Junta Directiva-Presidencia</t>
  </si>
  <si>
    <t>Auditoria Interna</t>
  </si>
  <si>
    <t>Comunicación Institucional</t>
  </si>
  <si>
    <t>Relac. Intern. Y Cooperación</t>
  </si>
  <si>
    <t>Dirección Ejecutiva</t>
  </si>
  <si>
    <t>Asesoría Legal</t>
  </si>
  <si>
    <t>Planific. Inst.</t>
  </si>
  <si>
    <t>T.I.</t>
  </si>
  <si>
    <t>Contraloria de Servicios</t>
  </si>
  <si>
    <t>DGA</t>
  </si>
  <si>
    <t>Recursos Financieros</t>
  </si>
  <si>
    <t>Proveeduria</t>
  </si>
  <si>
    <t>Desarrollo Humano</t>
  </si>
  <si>
    <t>Procesos de Reconstr.</t>
  </si>
  <si>
    <t>DGR</t>
  </si>
  <si>
    <t>Operaciones</t>
  </si>
  <si>
    <t>Invest. Y Analisis del Riesgo</t>
  </si>
  <si>
    <t>Normalizac. Y Asesoria</t>
  </si>
  <si>
    <t>GESTION ADMINISTRATIVA</t>
  </si>
  <si>
    <t>GESTION DEL RIESGO</t>
  </si>
  <si>
    <t>CONSOLIDADO INSTITUCIONAL</t>
  </si>
  <si>
    <t>Gestión Administrativa</t>
  </si>
  <si>
    <t>PRESUPUESTO DE EGRESOS</t>
  </si>
  <si>
    <t>Periodo: Enero a Diciembre del 2018</t>
  </si>
  <si>
    <t>Desarrollo Estratégico</t>
  </si>
  <si>
    <t>Ingresos presupuestados</t>
  </si>
  <si>
    <t>Limite presupuestario (stap)</t>
  </si>
  <si>
    <t>Exceso de limite de gasto</t>
  </si>
  <si>
    <t>Superavit (ingresos estimados-gastos presupuestados)</t>
  </si>
  <si>
    <t>Gestión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</si>
</sst>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-00"/>
    <numFmt numFmtId="165" formatCode="0\-00\-00"/>
    <numFmt numFmtId="166" formatCode="000"/>
    <numFmt numFmtId="167" formatCode="###,##0,"/>
    <numFmt numFmtId="168" formatCode="###,##0.00,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Comic Sans MS"/>
      <family val="4"/>
    </font>
    <font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0" borderId="0" xfId="0"/>
    <xf numFmtId="0" fontId="19" fillId="0" borderId="0" xfId="0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Continuous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7" fontId="24" fillId="0" borderId="14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24" fillId="0" borderId="15" xfId="0" applyFont="1" applyFill="1" applyBorder="1"/>
    <xf numFmtId="167" fontId="24" fillId="0" borderId="15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 applyBorder="1" applyProtection="1">
      <protection hidden="1"/>
    </xf>
    <xf numFmtId="167" fontId="24" fillId="0" borderId="15" xfId="0" applyNumberFormat="1" applyFont="1" applyFill="1" applyBorder="1" applyProtection="1">
      <protection hidden="1"/>
    </xf>
    <xf numFmtId="167" fontId="24" fillId="0" borderId="14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/>
    <xf numFmtId="0" fontId="26" fillId="0" borderId="0" xfId="0" applyFont="1" applyFill="1" applyBorder="1" applyAlignment="1">
      <alignment horizontal="centerContinuous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167" fontId="20" fillId="0" borderId="10" xfId="0" applyNumberFormat="1" applyFont="1" applyFill="1" applyBorder="1"/>
    <xf numFmtId="166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7" fontId="24" fillId="0" borderId="11" xfId="0" applyNumberFormat="1" applyFont="1" applyFill="1" applyBorder="1"/>
    <xf numFmtId="166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/>
    <xf numFmtId="168" fontId="20" fillId="0" borderId="13" xfId="0" applyNumberFormat="1" applyFont="1" applyFill="1" applyBorder="1"/>
    <xf numFmtId="0" fontId="19" fillId="0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7" fontId="24" fillId="0" borderId="0" xfId="0" applyNumberFormat="1" applyFont="1" applyFill="1" applyBorder="1" applyProtection="1">
      <protection hidden="1"/>
    </xf>
    <xf numFmtId="168" fontId="20" fillId="0" borderId="0" xfId="0" applyNumberFormat="1" applyFont="1" applyFill="1" applyBorder="1"/>
    <xf numFmtId="0" fontId="22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67" fontId="0" fillId="0" borderId="0" xfId="0" applyNumberFormat="1"/>
    <xf numFmtId="167" fontId="27" fillId="0" borderId="0" xfId="0" applyNumberFormat="1" applyFont="1" applyFill="1" applyBorder="1"/>
    <xf numFmtId="0" fontId="16" fillId="0" borderId="0" xfId="0" applyFont="1"/>
    <xf numFmtId="167" fontId="16" fillId="0" borderId="0" xfId="0" applyNumberFormat="1" applyFont="1"/>
    <xf numFmtId="167" fontId="20" fillId="33" borderId="0" xfId="0" applyNumberFormat="1" applyFont="1" applyFill="1" applyBorder="1"/>
    <xf numFmtId="167" fontId="19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7" fontId="19" fillId="0" borderId="15" xfId="0" applyNumberFormat="1" applyFont="1" applyFill="1" applyBorder="1"/>
    <xf numFmtId="167" fontId="19" fillId="0" borderId="0" xfId="0" applyNumberFormat="1" applyFont="1" applyFill="1" applyBorder="1"/>
    <xf numFmtId="167" fontId="23" fillId="0" borderId="0" xfId="0" applyNumberFormat="1" applyFont="1" applyFill="1" applyBorder="1"/>
    <xf numFmtId="167" fontId="23" fillId="0" borderId="0" xfId="0" applyNumberFormat="1" applyFont="1" applyFill="1" applyBorder="1" applyProtection="1">
      <protection hidden="1"/>
    </xf>
    <xf numFmtId="167" fontId="19" fillId="0" borderId="15" xfId="0" applyNumberFormat="1" applyFont="1" applyFill="1" applyBorder="1" applyProtection="1">
      <protection hidden="1"/>
    </xf>
    <xf numFmtId="167" fontId="19" fillId="0" borderId="0" xfId="0" applyNumberFormat="1" applyFont="1" applyFill="1" applyBorder="1" applyProtection="1">
      <protection hidden="1"/>
    </xf>
    <xf numFmtId="167" fontId="19" fillId="0" borderId="14" xfId="0" applyNumberFormat="1" applyFont="1" applyFill="1" applyBorder="1"/>
    <xf numFmtId="167" fontId="23" fillId="0" borderId="10" xfId="0" applyNumberFormat="1" applyFont="1" applyFill="1" applyBorder="1"/>
    <xf numFmtId="167" fontId="19" fillId="0" borderId="11" xfId="0" applyNumberFormat="1" applyFont="1" applyFill="1" applyBorder="1"/>
    <xf numFmtId="168" fontId="23" fillId="0" borderId="13" xfId="0" applyNumberFormat="1" applyFont="1" applyFill="1" applyBorder="1"/>
    <xf numFmtId="168" fontId="23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8/Presupuesto%202018%20Consolidado%20por%20un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7/2017/Presupuesto%202017%20Consolidado%20por%20unid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7/2017/Plan%20de%20compras-presupuesto%202017%20Unidad%20de%20Gesti&#243;n%20de%20Procesos%20de%20Reconstru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</sheetNames>
    <sheetDataSet>
      <sheetData sheetId="0">
        <row r="12">
          <cell r="D12">
            <v>42985500.520000003</v>
          </cell>
          <cell r="F12">
            <v>88456321.129999995</v>
          </cell>
          <cell r="H12">
            <v>18415060.68</v>
          </cell>
          <cell r="J12">
            <v>26794772.870000001</v>
          </cell>
        </row>
        <row r="16">
          <cell r="D16">
            <v>500000</v>
          </cell>
          <cell r="F16">
            <v>500000</v>
          </cell>
          <cell r="H16">
            <v>0</v>
          </cell>
          <cell r="J16">
            <v>0</v>
          </cell>
        </row>
        <row r="19">
          <cell r="D19">
            <v>1000000</v>
          </cell>
          <cell r="F19">
            <v>3200000</v>
          </cell>
          <cell r="H19">
            <v>1000000</v>
          </cell>
          <cell r="J19">
            <v>500000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2000000</v>
          </cell>
        </row>
        <row r="21">
          <cell r="D21">
            <v>0</v>
          </cell>
          <cell r="F21">
            <v>0</v>
          </cell>
          <cell r="H21">
            <v>2508837.12</v>
          </cell>
          <cell r="J21">
            <v>0</v>
          </cell>
        </row>
        <row r="26">
          <cell r="D26">
            <v>9133643.3599999994</v>
          </cell>
          <cell r="F26">
            <v>31840800.969999999</v>
          </cell>
          <cell r="H26">
            <v>7273537.8600000003</v>
          </cell>
          <cell r="J26">
            <v>9063875.2699999996</v>
          </cell>
        </row>
        <row r="27">
          <cell r="D27">
            <v>19985548.18</v>
          </cell>
          <cell r="F27">
            <v>54877864.979999997</v>
          </cell>
          <cell r="H27">
            <v>10128283.369999999</v>
          </cell>
          <cell r="J27">
            <v>14737125.08</v>
          </cell>
        </row>
        <row r="28">
          <cell r="D28">
            <v>6922540.2400000002</v>
          </cell>
          <cell r="F28">
            <v>17456327.609999999</v>
          </cell>
          <cell r="H28">
            <v>3861650.21</v>
          </cell>
          <cell r="J28">
            <v>5056144.5</v>
          </cell>
        </row>
        <row r="29">
          <cell r="D29">
            <v>6387677.6699999999</v>
          </cell>
          <cell r="F29">
            <v>16107583.380000001</v>
          </cell>
          <cell r="H29">
            <v>3563283.99</v>
          </cell>
          <cell r="J29">
            <v>4665487.0599999996</v>
          </cell>
        </row>
        <row r="30">
          <cell r="D30">
            <v>3078113.15</v>
          </cell>
          <cell r="F30">
            <v>14493357.859999999</v>
          </cell>
          <cell r="H30">
            <v>3450799.49</v>
          </cell>
          <cell r="J30">
            <v>2912474.77</v>
          </cell>
        </row>
        <row r="33">
          <cell r="D33">
            <v>11912307.244992001</v>
          </cell>
          <cell r="F33">
            <v>30038848.121087998</v>
          </cell>
          <cell r="H33">
            <v>6645127.6799340006</v>
          </cell>
          <cell r="J33">
            <v>8700613.6061700005</v>
          </cell>
        </row>
        <row r="34">
          <cell r="D34">
            <v>415352.41440000007</v>
          </cell>
          <cell r="F34">
            <v>1047379.6416</v>
          </cell>
          <cell r="H34">
            <v>231699.01255000004</v>
          </cell>
          <cell r="J34">
            <v>303368.67525000003</v>
          </cell>
        </row>
        <row r="38">
          <cell r="D38">
            <v>1246057.2432000001</v>
          </cell>
          <cell r="F38">
            <v>3142138.9247999997</v>
          </cell>
          <cell r="H38">
            <v>695097.03765000007</v>
          </cell>
          <cell r="J38">
            <v>910106.02575000003</v>
          </cell>
        </row>
        <row r="39">
          <cell r="D39">
            <v>2492114.4864000003</v>
          </cell>
          <cell r="F39">
            <v>6284277.8495999994</v>
          </cell>
          <cell r="H39">
            <v>1390194.0753000001</v>
          </cell>
          <cell r="J39">
            <v>1820212.0515000001</v>
          </cell>
        </row>
        <row r="41">
          <cell r="D41">
            <v>4427656.74</v>
          </cell>
          <cell r="F41">
            <v>11165067.140000001</v>
          </cell>
          <cell r="H41">
            <v>2469911.4700000002</v>
          </cell>
          <cell r="J41">
            <v>3233910.08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</row>
        <row r="64">
          <cell r="D64">
            <v>0</v>
          </cell>
          <cell r="F64">
            <v>5000000</v>
          </cell>
          <cell r="H64">
            <v>0</v>
          </cell>
          <cell r="J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</row>
        <row r="66">
          <cell r="D66">
            <v>40000</v>
          </cell>
          <cell r="F66">
            <v>2500000</v>
          </cell>
          <cell r="H66">
            <v>0</v>
          </cell>
          <cell r="J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</row>
        <row r="74">
          <cell r="D74">
            <v>0</v>
          </cell>
          <cell r="F74">
            <v>10800000</v>
          </cell>
          <cell r="H74">
            <v>0</v>
          </cell>
          <cell r="J74">
            <v>0</v>
          </cell>
        </row>
        <row r="75">
          <cell r="D75">
            <v>0</v>
          </cell>
          <cell r="F75">
            <v>5000000</v>
          </cell>
          <cell r="H75">
            <v>0</v>
          </cell>
          <cell r="J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12000000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14000000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</row>
        <row r="82">
          <cell r="D82">
            <v>0</v>
          </cell>
          <cell r="F82">
            <v>2000000</v>
          </cell>
          <cell r="H82">
            <v>0</v>
          </cell>
          <cell r="J82">
            <v>0</v>
          </cell>
        </row>
        <row r="83">
          <cell r="D83">
            <v>2800000</v>
          </cell>
          <cell r="F83">
            <v>4025000</v>
          </cell>
          <cell r="H83">
            <v>0</v>
          </cell>
          <cell r="J83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</row>
        <row r="93">
          <cell r="D93">
            <v>0</v>
          </cell>
          <cell r="F93">
            <v>4000000</v>
          </cell>
          <cell r="H93">
            <v>0</v>
          </cell>
          <cell r="J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1000000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</row>
        <row r="104">
          <cell r="D104">
            <v>0</v>
          </cell>
          <cell r="F104">
            <v>1000000</v>
          </cell>
          <cell r="H104">
            <v>0</v>
          </cell>
          <cell r="J104">
            <v>0</v>
          </cell>
        </row>
        <row r="105">
          <cell r="D105">
            <v>0</v>
          </cell>
          <cell r="F105">
            <v>2000000</v>
          </cell>
          <cell r="H105">
            <v>0</v>
          </cell>
          <cell r="J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4">
          <cell r="D134">
            <v>1850000</v>
          </cell>
          <cell r="F134">
            <v>0</v>
          </cell>
          <cell r="H134">
            <v>0</v>
          </cell>
          <cell r="J134">
            <v>200000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</row>
        <row r="148">
          <cell r="D148">
            <v>0</v>
          </cell>
          <cell r="F148">
            <v>700000</v>
          </cell>
          <cell r="H148">
            <v>0</v>
          </cell>
          <cell r="J148">
            <v>0</v>
          </cell>
        </row>
        <row r="157">
          <cell r="D157">
            <v>0</v>
          </cell>
          <cell r="F157">
            <v>55000</v>
          </cell>
          <cell r="H157">
            <v>0</v>
          </cell>
          <cell r="J157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</row>
        <row r="213">
          <cell r="D213">
            <v>0</v>
          </cell>
          <cell r="F213">
            <v>6500000</v>
          </cell>
          <cell r="H213">
            <v>0</v>
          </cell>
          <cell r="J213">
            <v>0</v>
          </cell>
        </row>
        <row r="214">
          <cell r="D214">
            <v>0</v>
          </cell>
          <cell r="F214">
            <v>4600000</v>
          </cell>
          <cell r="H214">
            <v>0</v>
          </cell>
          <cell r="J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</row>
      </sheetData>
      <sheetData sheetId="1">
        <row r="12">
          <cell r="D12">
            <v>35358237.020000003</v>
          </cell>
          <cell r="F12">
            <v>48568445.609999999</v>
          </cell>
          <cell r="H12">
            <v>27172865.879999999</v>
          </cell>
          <cell r="J12">
            <v>44424371.780000001</v>
          </cell>
          <cell r="L12">
            <v>14064188.029999999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D16">
            <v>750000</v>
          </cell>
          <cell r="F16">
            <v>1000000</v>
          </cell>
          <cell r="H16">
            <v>750000</v>
          </cell>
          <cell r="J16">
            <v>0</v>
          </cell>
          <cell r="L16">
            <v>1000000</v>
          </cell>
        </row>
        <row r="19">
          <cell r="D19">
            <v>1000000</v>
          </cell>
          <cell r="F19">
            <v>4000000</v>
          </cell>
          <cell r="H19">
            <v>500000</v>
          </cell>
          <cell r="J19">
            <v>2500000</v>
          </cell>
          <cell r="L19">
            <v>500000</v>
          </cell>
        </row>
        <row r="20">
          <cell r="D20">
            <v>0</v>
          </cell>
          <cell r="F20">
            <v>0</v>
          </cell>
          <cell r="H20">
            <v>3000000</v>
          </cell>
          <cell r="J20">
            <v>2000000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1505302.27</v>
          </cell>
          <cell r="L21">
            <v>0</v>
          </cell>
        </row>
        <row r="22">
          <cell r="F22">
            <v>0</v>
          </cell>
        </row>
        <row r="23">
          <cell r="F23">
            <v>0</v>
          </cell>
        </row>
        <row r="26">
          <cell r="D26">
            <v>5391182.7999999998</v>
          </cell>
          <cell r="F26">
            <v>19603040.48</v>
          </cell>
          <cell r="H26">
            <v>11108646.789999999</v>
          </cell>
          <cell r="J26">
            <v>14090075.26</v>
          </cell>
          <cell r="L26">
            <v>9124968.1199999992</v>
          </cell>
        </row>
        <row r="27">
          <cell r="D27">
            <v>16502576.52</v>
          </cell>
          <cell r="F27">
            <v>26130369.390000001</v>
          </cell>
          <cell r="H27">
            <v>14945076.24</v>
          </cell>
          <cell r="J27">
            <v>25773111.98</v>
          </cell>
          <cell r="L27">
            <v>5519441.6699999999</v>
          </cell>
        </row>
        <row r="28">
          <cell r="D28">
            <v>5570637.6200000001</v>
          </cell>
          <cell r="F28">
            <v>9512751.8300000001</v>
          </cell>
          <cell r="H28">
            <v>5577477.1799999997</v>
          </cell>
          <cell r="J28">
            <v>8649621.5299999993</v>
          </cell>
          <cell r="L28">
            <v>2907763.3</v>
          </cell>
        </row>
        <row r="29">
          <cell r="D29">
            <v>5140228.3499999996</v>
          </cell>
          <cell r="F29">
            <v>8777759.3699999992</v>
          </cell>
          <cell r="H29">
            <v>5146539.45</v>
          </cell>
          <cell r="J29">
            <v>7981317.9000000004</v>
          </cell>
          <cell r="L29">
            <v>2683098.13</v>
          </cell>
        </row>
        <row r="30">
          <cell r="D30">
            <v>2705426.8</v>
          </cell>
          <cell r="F30">
            <v>6073407.0999999996</v>
          </cell>
          <cell r="H30">
            <v>4306597.76</v>
          </cell>
          <cell r="J30">
            <v>5521279.1900000004</v>
          </cell>
          <cell r="L30">
            <v>2001463.7</v>
          </cell>
        </row>
        <row r="33">
          <cell r="D33">
            <v>9585953.2236660011</v>
          </cell>
          <cell r="F33">
            <v>16369543.34763</v>
          </cell>
          <cell r="H33">
            <v>9597722.7256080005</v>
          </cell>
          <cell r="J33">
            <v>14884268.731691999</v>
          </cell>
          <cell r="L33">
            <v>5003679.0938099995</v>
          </cell>
        </row>
        <row r="34">
          <cell r="D34">
            <v>334238.25745000003</v>
          </cell>
          <cell r="F34">
            <v>570765.10975000006</v>
          </cell>
          <cell r="H34">
            <v>334648.63060000003</v>
          </cell>
          <cell r="J34">
            <v>518977.29190000001</v>
          </cell>
          <cell r="L34">
            <v>174465.79824999999</v>
          </cell>
        </row>
        <row r="37">
          <cell r="F37">
            <v>0</v>
          </cell>
        </row>
        <row r="38">
          <cell r="D38">
            <v>1002714.77235</v>
          </cell>
          <cell r="F38">
            <v>1712295.32925</v>
          </cell>
          <cell r="H38">
            <v>1003945.8918</v>
          </cell>
          <cell r="J38">
            <v>1556931.8757</v>
          </cell>
          <cell r="L38">
            <v>523397.39474999998</v>
          </cell>
        </row>
        <row r="39">
          <cell r="D39">
            <v>2005429.5447</v>
          </cell>
          <cell r="F39">
            <v>3424590.6584999999</v>
          </cell>
          <cell r="H39">
            <v>2007891.7836</v>
          </cell>
          <cell r="J39">
            <v>3113863.7514</v>
          </cell>
          <cell r="L39">
            <v>1046794.7895</v>
          </cell>
        </row>
        <row r="40">
          <cell r="F40">
            <v>0</v>
          </cell>
        </row>
        <row r="41">
          <cell r="D41">
            <v>3562979.82</v>
          </cell>
          <cell r="F41">
            <v>6084356.0700000003</v>
          </cell>
          <cell r="H41">
            <v>3567354.4</v>
          </cell>
          <cell r="J41">
            <v>5532297.9299999997</v>
          </cell>
          <cell r="L41">
            <v>1859805.41</v>
          </cell>
        </row>
        <row r="44">
          <cell r="F44">
            <v>0</v>
          </cell>
        </row>
        <row r="45">
          <cell r="F45">
            <v>0</v>
          </cell>
        </row>
        <row r="50">
          <cell r="F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16800000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</row>
        <row r="61">
          <cell r="F61">
            <v>0</v>
          </cell>
          <cell r="J61">
            <v>0</v>
          </cell>
        </row>
        <row r="64">
          <cell r="D64">
            <v>8000000</v>
          </cell>
          <cell r="F64">
            <v>300000</v>
          </cell>
          <cell r="H64">
            <v>0</v>
          </cell>
          <cell r="J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200000</v>
          </cell>
        </row>
        <row r="66">
          <cell r="D66">
            <v>7000000</v>
          </cell>
          <cell r="F66">
            <v>120000</v>
          </cell>
          <cell r="H66">
            <v>400000</v>
          </cell>
          <cell r="J66">
            <v>0</v>
          </cell>
          <cell r="L66">
            <v>1500000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</row>
        <row r="68">
          <cell r="F68">
            <v>0</v>
          </cell>
          <cell r="J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F70">
            <v>0</v>
          </cell>
          <cell r="J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2000000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26000000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68000000</v>
          </cell>
          <cell r="L77">
            <v>0</v>
          </cell>
        </row>
        <row r="78">
          <cell r="D78">
            <v>0</v>
          </cell>
          <cell r="F78">
            <v>150000</v>
          </cell>
          <cell r="H78">
            <v>0</v>
          </cell>
          <cell r="J78">
            <v>0</v>
          </cell>
          <cell r="L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500000</v>
          </cell>
          <cell r="L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D83">
            <v>4500000</v>
          </cell>
          <cell r="F83">
            <v>2687500</v>
          </cell>
          <cell r="H83">
            <v>0</v>
          </cell>
          <cell r="J83">
            <v>0</v>
          </cell>
          <cell r="L83">
            <v>499000</v>
          </cell>
        </row>
        <row r="84">
          <cell r="F84">
            <v>0</v>
          </cell>
          <cell r="J84">
            <v>0</v>
          </cell>
        </row>
        <row r="85">
          <cell r="F85">
            <v>0</v>
          </cell>
          <cell r="J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</row>
        <row r="89">
          <cell r="F89">
            <v>0</v>
          </cell>
          <cell r="J89">
            <v>0</v>
          </cell>
        </row>
        <row r="90">
          <cell r="F90">
            <v>0</v>
          </cell>
          <cell r="J90">
            <v>0</v>
          </cell>
        </row>
        <row r="93">
          <cell r="D93">
            <v>8000000</v>
          </cell>
          <cell r="F93">
            <v>0</v>
          </cell>
          <cell r="H93">
            <v>0</v>
          </cell>
          <cell r="J93">
            <v>5000000</v>
          </cell>
          <cell r="L93">
            <v>399880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</row>
        <row r="95">
          <cell r="F95">
            <v>350000</v>
          </cell>
          <cell r="J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</row>
        <row r="99">
          <cell r="F99">
            <v>0</v>
          </cell>
          <cell r="J99">
            <v>0</v>
          </cell>
        </row>
        <row r="100">
          <cell r="F100">
            <v>0</v>
          </cell>
          <cell r="J100">
            <v>0</v>
          </cell>
        </row>
        <row r="101">
          <cell r="F101">
            <v>0</v>
          </cell>
          <cell r="J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</row>
        <row r="103">
          <cell r="F103">
            <v>0</v>
          </cell>
          <cell r="J103">
            <v>0</v>
          </cell>
        </row>
        <row r="104">
          <cell r="D104">
            <v>250000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</row>
        <row r="105">
          <cell r="D105">
            <v>0</v>
          </cell>
          <cell r="F105">
            <v>1442000</v>
          </cell>
          <cell r="H105">
            <v>0</v>
          </cell>
          <cell r="J105">
            <v>7000000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9">
          <cell r="F109">
            <v>0</v>
          </cell>
          <cell r="J109">
            <v>0</v>
          </cell>
        </row>
        <row r="110">
          <cell r="F110">
            <v>0</v>
          </cell>
          <cell r="J110">
            <v>0</v>
          </cell>
        </row>
        <row r="111">
          <cell r="F111">
            <v>0</v>
          </cell>
          <cell r="J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5">
          <cell r="F115">
            <v>0</v>
          </cell>
          <cell r="J115">
            <v>0</v>
          </cell>
        </row>
        <row r="116">
          <cell r="F116">
            <v>0</v>
          </cell>
          <cell r="J116">
            <v>0</v>
          </cell>
        </row>
        <row r="117">
          <cell r="F117">
            <v>0</v>
          </cell>
          <cell r="J117">
            <v>0</v>
          </cell>
        </row>
        <row r="118">
          <cell r="F118">
            <v>0</v>
          </cell>
          <cell r="J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</row>
        <row r="127">
          <cell r="F127">
            <v>0</v>
          </cell>
          <cell r="J127">
            <v>0</v>
          </cell>
        </row>
        <row r="128">
          <cell r="D128">
            <v>0</v>
          </cell>
          <cell r="F128">
            <v>800000</v>
          </cell>
          <cell r="H128">
            <v>0</v>
          </cell>
          <cell r="J128">
            <v>0</v>
          </cell>
          <cell r="L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</row>
        <row r="132">
          <cell r="F132">
            <v>0</v>
          </cell>
          <cell r="J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5100000</v>
          </cell>
          <cell r="F134">
            <v>0</v>
          </cell>
          <cell r="H134">
            <v>1250000</v>
          </cell>
          <cell r="J134">
            <v>0</v>
          </cell>
          <cell r="L134">
            <v>0</v>
          </cell>
        </row>
        <row r="135">
          <cell r="F135">
            <v>0</v>
          </cell>
          <cell r="J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</row>
        <row r="141">
          <cell r="D141">
            <v>700000</v>
          </cell>
          <cell r="F141">
            <v>0</v>
          </cell>
          <cell r="H141">
            <v>0</v>
          </cell>
          <cell r="J141">
            <v>23255000</v>
          </cell>
          <cell r="L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0</v>
          </cell>
          <cell r="L148">
            <v>0</v>
          </cell>
        </row>
        <row r="151">
          <cell r="F151">
            <v>0</v>
          </cell>
          <cell r="J151">
            <v>0</v>
          </cell>
        </row>
        <row r="152">
          <cell r="F152">
            <v>0</v>
          </cell>
          <cell r="J152">
            <v>0</v>
          </cell>
        </row>
        <row r="153">
          <cell r="F153">
            <v>0</v>
          </cell>
          <cell r="J153">
            <v>0</v>
          </cell>
        </row>
        <row r="154">
          <cell r="F154">
            <v>0</v>
          </cell>
          <cell r="J154">
            <v>0</v>
          </cell>
        </row>
        <row r="157">
          <cell r="D157">
            <v>1000000</v>
          </cell>
          <cell r="F157">
            <v>298750</v>
          </cell>
          <cell r="H157">
            <v>0</v>
          </cell>
          <cell r="J157">
            <v>320000</v>
          </cell>
          <cell r="L157">
            <v>0</v>
          </cell>
        </row>
        <row r="158">
          <cell r="F158">
            <v>0</v>
          </cell>
          <cell r="J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  <cell r="L164">
            <v>0</v>
          </cell>
        </row>
        <row r="167">
          <cell r="F167">
            <v>0</v>
          </cell>
          <cell r="J167">
            <v>0</v>
          </cell>
        </row>
        <row r="168">
          <cell r="F168">
            <v>0</v>
          </cell>
          <cell r="J168">
            <v>0</v>
          </cell>
        </row>
        <row r="169">
          <cell r="F169">
            <v>0</v>
          </cell>
          <cell r="J169">
            <v>0</v>
          </cell>
        </row>
        <row r="170">
          <cell r="F170">
            <v>0</v>
          </cell>
          <cell r="J170">
            <v>0</v>
          </cell>
        </row>
        <row r="171">
          <cell r="F171">
            <v>0</v>
          </cell>
          <cell r="J171">
            <v>0</v>
          </cell>
        </row>
        <row r="172">
          <cell r="F172">
            <v>0</v>
          </cell>
          <cell r="J172">
            <v>0</v>
          </cell>
        </row>
        <row r="173">
          <cell r="F173">
            <v>0</v>
          </cell>
          <cell r="J173">
            <v>0</v>
          </cell>
        </row>
        <row r="174">
          <cell r="F174">
            <v>0</v>
          </cell>
          <cell r="J174">
            <v>0</v>
          </cell>
        </row>
        <row r="175">
          <cell r="F175">
            <v>0</v>
          </cell>
          <cell r="J175">
            <v>0</v>
          </cell>
        </row>
        <row r="176">
          <cell r="F176">
            <v>0</v>
          </cell>
          <cell r="J176">
            <v>0</v>
          </cell>
        </row>
        <row r="177">
          <cell r="F177">
            <v>0</v>
          </cell>
          <cell r="J177">
            <v>0</v>
          </cell>
        </row>
        <row r="178">
          <cell r="F178">
            <v>0</v>
          </cell>
          <cell r="J178">
            <v>0</v>
          </cell>
        </row>
        <row r="179">
          <cell r="F179">
            <v>0</v>
          </cell>
          <cell r="J179">
            <v>0</v>
          </cell>
        </row>
        <row r="180">
          <cell r="F180">
            <v>0</v>
          </cell>
          <cell r="J180">
            <v>0</v>
          </cell>
        </row>
        <row r="181">
          <cell r="F181">
            <v>0</v>
          </cell>
          <cell r="J181">
            <v>0</v>
          </cell>
        </row>
        <row r="182">
          <cell r="F182">
            <v>0</v>
          </cell>
          <cell r="J182">
            <v>0</v>
          </cell>
        </row>
        <row r="183">
          <cell r="F183">
            <v>0</v>
          </cell>
          <cell r="J183">
            <v>0</v>
          </cell>
        </row>
        <row r="184">
          <cell r="F184">
            <v>0</v>
          </cell>
          <cell r="J184">
            <v>0</v>
          </cell>
        </row>
        <row r="185">
          <cell r="F185">
            <v>0</v>
          </cell>
          <cell r="J185">
            <v>0</v>
          </cell>
        </row>
        <row r="188">
          <cell r="F188">
            <v>0</v>
          </cell>
          <cell r="J188">
            <v>0</v>
          </cell>
        </row>
        <row r="189">
          <cell r="F189">
            <v>0</v>
          </cell>
          <cell r="J189">
            <v>0</v>
          </cell>
        </row>
        <row r="190">
          <cell r="F190">
            <v>0</v>
          </cell>
          <cell r="J190">
            <v>0</v>
          </cell>
        </row>
        <row r="191">
          <cell r="F191">
            <v>0</v>
          </cell>
          <cell r="J191">
            <v>0</v>
          </cell>
        </row>
        <row r="192">
          <cell r="F192">
            <v>0</v>
          </cell>
          <cell r="J192">
            <v>0</v>
          </cell>
        </row>
        <row r="193">
          <cell r="F193">
            <v>0</v>
          </cell>
          <cell r="J193">
            <v>0</v>
          </cell>
        </row>
        <row r="194">
          <cell r="F194">
            <v>0</v>
          </cell>
          <cell r="J194">
            <v>0</v>
          </cell>
        </row>
        <row r="195">
          <cell r="F195">
            <v>0</v>
          </cell>
          <cell r="J195">
            <v>0</v>
          </cell>
        </row>
        <row r="196">
          <cell r="F196">
            <v>0</v>
          </cell>
          <cell r="J196">
            <v>0</v>
          </cell>
        </row>
        <row r="197">
          <cell r="F197">
            <v>0</v>
          </cell>
          <cell r="J197">
            <v>0</v>
          </cell>
        </row>
        <row r="198">
          <cell r="F198">
            <v>0</v>
          </cell>
          <cell r="J198">
            <v>0</v>
          </cell>
        </row>
        <row r="199">
          <cell r="F199">
            <v>0</v>
          </cell>
          <cell r="J199">
            <v>0</v>
          </cell>
        </row>
        <row r="200">
          <cell r="F200">
            <v>0</v>
          </cell>
          <cell r="J200">
            <v>0</v>
          </cell>
        </row>
        <row r="201">
          <cell r="F201">
            <v>0</v>
          </cell>
          <cell r="J201">
            <v>0</v>
          </cell>
        </row>
        <row r="202">
          <cell r="F202">
            <v>0</v>
          </cell>
          <cell r="J202">
            <v>0</v>
          </cell>
        </row>
        <row r="203">
          <cell r="F203">
            <v>0</v>
          </cell>
          <cell r="J203">
            <v>0</v>
          </cell>
        </row>
        <row r="204">
          <cell r="F204">
            <v>0</v>
          </cell>
          <cell r="J204">
            <v>0</v>
          </cell>
        </row>
        <row r="205">
          <cell r="F205">
            <v>0</v>
          </cell>
          <cell r="J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F211">
            <v>0</v>
          </cell>
          <cell r="J211">
            <v>0</v>
          </cell>
        </row>
        <row r="212">
          <cell r="D212">
            <v>4000000</v>
          </cell>
          <cell r="F212">
            <v>0</v>
          </cell>
          <cell r="H212">
            <v>0</v>
          </cell>
          <cell r="J212">
            <v>480000</v>
          </cell>
          <cell r="L212">
            <v>0</v>
          </cell>
        </row>
        <row r="213">
          <cell r="D213">
            <v>1500000</v>
          </cell>
          <cell r="F213">
            <v>150000</v>
          </cell>
          <cell r="H213">
            <v>0</v>
          </cell>
          <cell r="J213">
            <v>0</v>
          </cell>
          <cell r="L213">
            <v>0</v>
          </cell>
        </row>
        <row r="214">
          <cell r="D214">
            <v>3500000</v>
          </cell>
          <cell r="F214">
            <v>2000000</v>
          </cell>
          <cell r="H214">
            <v>0</v>
          </cell>
          <cell r="J214">
            <v>54000000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F216">
            <v>0</v>
          </cell>
          <cell r="J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</row>
        <row r="220">
          <cell r="F220">
            <v>0</v>
          </cell>
          <cell r="J220">
            <v>0</v>
          </cell>
        </row>
        <row r="221">
          <cell r="F221">
            <v>0</v>
          </cell>
          <cell r="J221">
            <v>0</v>
          </cell>
        </row>
        <row r="222">
          <cell r="F222">
            <v>0</v>
          </cell>
          <cell r="J222">
            <v>0</v>
          </cell>
        </row>
        <row r="223">
          <cell r="F223">
            <v>0</v>
          </cell>
          <cell r="J223">
            <v>0</v>
          </cell>
        </row>
        <row r="224">
          <cell r="F224">
            <v>0</v>
          </cell>
          <cell r="J224">
            <v>0</v>
          </cell>
        </row>
        <row r="225">
          <cell r="F225">
            <v>0</v>
          </cell>
          <cell r="J225">
            <v>0</v>
          </cell>
        </row>
        <row r="226">
          <cell r="F226">
            <v>0</v>
          </cell>
          <cell r="J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F230">
            <v>0</v>
          </cell>
          <cell r="J230">
            <v>0</v>
          </cell>
        </row>
        <row r="231">
          <cell r="F231">
            <v>0</v>
          </cell>
          <cell r="J231">
            <v>0</v>
          </cell>
        </row>
        <row r="232">
          <cell r="F232">
            <v>0</v>
          </cell>
          <cell r="J232">
            <v>0</v>
          </cell>
        </row>
        <row r="235">
          <cell r="F235">
            <v>0</v>
          </cell>
          <cell r="J235">
            <v>0</v>
          </cell>
        </row>
        <row r="236">
          <cell r="F236">
            <v>0</v>
          </cell>
          <cell r="J236">
            <v>0</v>
          </cell>
        </row>
        <row r="237">
          <cell r="F237">
            <v>0</v>
          </cell>
          <cell r="J237">
            <v>18600000</v>
          </cell>
        </row>
        <row r="238">
          <cell r="F238">
            <v>0</v>
          </cell>
          <cell r="J238">
            <v>0</v>
          </cell>
        </row>
        <row r="243">
          <cell r="F243">
            <v>0</v>
          </cell>
          <cell r="J243">
            <v>0</v>
          </cell>
        </row>
        <row r="244">
          <cell r="F244">
            <v>0</v>
          </cell>
          <cell r="J244">
            <v>0</v>
          </cell>
        </row>
        <row r="245">
          <cell r="F245">
            <v>0</v>
          </cell>
          <cell r="J245">
            <v>0</v>
          </cell>
        </row>
        <row r="246">
          <cell r="F246">
            <v>0</v>
          </cell>
          <cell r="J246">
            <v>0</v>
          </cell>
        </row>
        <row r="247">
          <cell r="F247">
            <v>0</v>
          </cell>
          <cell r="J247">
            <v>0</v>
          </cell>
        </row>
        <row r="248">
          <cell r="F248">
            <v>0</v>
          </cell>
          <cell r="J248">
            <v>0</v>
          </cell>
        </row>
        <row r="249">
          <cell r="F249">
            <v>0</v>
          </cell>
          <cell r="J249">
            <v>0</v>
          </cell>
        </row>
        <row r="250">
          <cell r="F250">
            <v>0</v>
          </cell>
          <cell r="J250">
            <v>0</v>
          </cell>
        </row>
        <row r="251">
          <cell r="F251">
            <v>0</v>
          </cell>
          <cell r="J251">
            <v>0</v>
          </cell>
        </row>
        <row r="254">
          <cell r="F254">
            <v>0</v>
          </cell>
          <cell r="J254">
            <v>0</v>
          </cell>
        </row>
        <row r="255">
          <cell r="F255">
            <v>0</v>
          </cell>
          <cell r="J255">
            <v>0</v>
          </cell>
        </row>
        <row r="256">
          <cell r="F256">
            <v>0</v>
          </cell>
          <cell r="J256">
            <v>0</v>
          </cell>
        </row>
        <row r="257">
          <cell r="F257">
            <v>0</v>
          </cell>
          <cell r="J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F261">
            <v>0</v>
          </cell>
          <cell r="J261">
            <v>0</v>
          </cell>
        </row>
        <row r="262">
          <cell r="F262">
            <v>0</v>
          </cell>
          <cell r="J262">
            <v>0</v>
          </cell>
        </row>
        <row r="263">
          <cell r="F263">
            <v>0</v>
          </cell>
          <cell r="J263">
            <v>0</v>
          </cell>
        </row>
        <row r="264">
          <cell r="F264">
            <v>0</v>
          </cell>
          <cell r="J264">
            <v>0</v>
          </cell>
        </row>
        <row r="265">
          <cell r="F265">
            <v>0</v>
          </cell>
          <cell r="J265">
            <v>0</v>
          </cell>
        </row>
        <row r="268">
          <cell r="F268">
            <v>0</v>
          </cell>
          <cell r="J268">
            <v>0</v>
          </cell>
        </row>
        <row r="269">
          <cell r="F269">
            <v>0</v>
          </cell>
          <cell r="J269">
            <v>0</v>
          </cell>
        </row>
        <row r="272">
          <cell r="F272">
            <v>0</v>
          </cell>
          <cell r="J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F276">
            <v>0</v>
          </cell>
          <cell r="J276">
            <v>0</v>
          </cell>
        </row>
        <row r="279">
          <cell r="F279">
            <v>0</v>
          </cell>
          <cell r="J279">
            <v>0</v>
          </cell>
        </row>
        <row r="280">
          <cell r="F280">
            <v>0</v>
          </cell>
          <cell r="J280">
            <v>0</v>
          </cell>
        </row>
        <row r="285">
          <cell r="F285">
            <v>0</v>
          </cell>
          <cell r="J285">
            <v>0</v>
          </cell>
        </row>
        <row r="286">
          <cell r="F286">
            <v>0</v>
          </cell>
          <cell r="J286">
            <v>0</v>
          </cell>
        </row>
        <row r="287">
          <cell r="F287">
            <v>0</v>
          </cell>
          <cell r="J287">
            <v>0</v>
          </cell>
        </row>
        <row r="288">
          <cell r="F288">
            <v>0</v>
          </cell>
          <cell r="J288">
            <v>0</v>
          </cell>
        </row>
        <row r="289">
          <cell r="F289">
            <v>0</v>
          </cell>
          <cell r="J289">
            <v>0</v>
          </cell>
        </row>
        <row r="290">
          <cell r="F290">
            <v>0</v>
          </cell>
          <cell r="J290">
            <v>0</v>
          </cell>
        </row>
        <row r="291">
          <cell r="F291">
            <v>0</v>
          </cell>
          <cell r="J291">
            <v>0</v>
          </cell>
        </row>
        <row r="294">
          <cell r="F294">
            <v>0</v>
          </cell>
          <cell r="J294">
            <v>0</v>
          </cell>
        </row>
        <row r="297">
          <cell r="F297">
            <v>0</v>
          </cell>
          <cell r="J297">
            <v>0</v>
          </cell>
        </row>
        <row r="300">
          <cell r="F300">
            <v>0</v>
          </cell>
          <cell r="J300">
            <v>0</v>
          </cell>
        </row>
        <row r="305">
          <cell r="F305">
            <v>0</v>
          </cell>
          <cell r="J305">
            <v>0</v>
          </cell>
        </row>
        <row r="306">
          <cell r="F306">
            <v>0</v>
          </cell>
          <cell r="J306">
            <v>0</v>
          </cell>
        </row>
      </sheetData>
      <sheetData sheetId="2">
        <row r="12">
          <cell r="D12">
            <v>15841910.369999999</v>
          </cell>
          <cell r="F12">
            <v>104713077.91</v>
          </cell>
          <cell r="H12">
            <v>81823189.879999995</v>
          </cell>
          <cell r="J12">
            <v>97134399.680000007</v>
          </cell>
          <cell r="L12">
            <v>90676296.950000003</v>
          </cell>
        </row>
        <row r="16">
          <cell r="D16">
            <v>750000</v>
          </cell>
          <cell r="F16">
            <v>500000</v>
          </cell>
          <cell r="H16">
            <v>2000000</v>
          </cell>
          <cell r="J16">
            <v>3000000</v>
          </cell>
          <cell r="L16">
            <v>2500000</v>
          </cell>
        </row>
        <row r="19">
          <cell r="D19">
            <v>750000</v>
          </cell>
          <cell r="F19">
            <v>3500000</v>
          </cell>
          <cell r="H19">
            <v>8600000</v>
          </cell>
          <cell r="J19">
            <v>3500000</v>
          </cell>
          <cell r="L19">
            <v>13500000</v>
          </cell>
        </row>
        <row r="20">
          <cell r="D20">
            <v>0</v>
          </cell>
          <cell r="F20">
            <v>3000000</v>
          </cell>
          <cell r="H20">
            <v>0</v>
          </cell>
          <cell r="J20">
            <v>3000000</v>
          </cell>
          <cell r="L20">
            <v>2000000</v>
          </cell>
        </row>
        <row r="21">
          <cell r="D21">
            <v>2915115.82</v>
          </cell>
          <cell r="F21">
            <v>0</v>
          </cell>
          <cell r="H21">
            <v>4522353.71</v>
          </cell>
          <cell r="J21">
            <v>0</v>
          </cell>
          <cell r="L21">
            <v>8759518.1500000004</v>
          </cell>
        </row>
        <row r="26">
          <cell r="D26">
            <v>10398051.52</v>
          </cell>
          <cell r="F26">
            <v>35185687.770000003</v>
          </cell>
          <cell r="H26">
            <v>35625297.200000003</v>
          </cell>
          <cell r="J26">
            <v>27157243.850000001</v>
          </cell>
          <cell r="L26">
            <v>35182411.380000003</v>
          </cell>
        </row>
        <row r="27">
          <cell r="D27">
            <v>6413254.79</v>
          </cell>
          <cell r="F27">
            <v>50686607.380000003</v>
          </cell>
          <cell r="H27">
            <v>36874657.840000004</v>
          </cell>
          <cell r="J27">
            <v>48213835.479999997</v>
          </cell>
          <cell r="L27">
            <v>25169626.949999999</v>
          </cell>
        </row>
        <row r="28">
          <cell r="D28">
            <v>3570638.78</v>
          </cell>
          <cell r="F28">
            <v>18908651.530000001</v>
          </cell>
          <cell r="H28">
            <v>16288733.390000001</v>
          </cell>
          <cell r="J28">
            <v>17594357.260000002</v>
          </cell>
          <cell r="L28">
            <v>16603059.630000001</v>
          </cell>
        </row>
        <row r="29">
          <cell r="D29">
            <v>3294575.25</v>
          </cell>
          <cell r="F29">
            <v>17447695.07</v>
          </cell>
          <cell r="H29">
            <v>15030202.060000001</v>
          </cell>
          <cell r="J29">
            <v>16234948.32</v>
          </cell>
          <cell r="L29">
            <v>15320242.23</v>
          </cell>
        </row>
        <row r="30">
          <cell r="D30">
            <v>2484575.63</v>
          </cell>
          <cell r="F30">
            <v>11870750.25</v>
          </cell>
          <cell r="H30">
            <v>10989099.98</v>
          </cell>
          <cell r="J30">
            <v>12891859.810000001</v>
          </cell>
          <cell r="L30">
            <v>6128619.9000000004</v>
          </cell>
        </row>
        <row r="33">
          <cell r="D33">
            <v>6144329.1166920001</v>
          </cell>
          <cell r="F33">
            <v>32538007.555691998</v>
          </cell>
          <cell r="H33">
            <v>28029652.416077998</v>
          </cell>
          <cell r="J33">
            <v>30276369.975875996</v>
          </cell>
          <cell r="L33">
            <v>28570545.011303995</v>
          </cell>
        </row>
        <row r="34">
          <cell r="D34">
            <v>214237.41690000001</v>
          </cell>
          <cell r="F34">
            <v>1134519.0919000001</v>
          </cell>
          <cell r="H34">
            <v>977324.0033499999</v>
          </cell>
          <cell r="J34">
            <v>1055661.4357</v>
          </cell>
          <cell r="L34">
            <v>996183.57779999985</v>
          </cell>
        </row>
        <row r="38">
          <cell r="D38">
            <v>642712.25069999998</v>
          </cell>
          <cell r="F38">
            <v>3403557.2756999996</v>
          </cell>
          <cell r="H38">
            <v>2931972.0100499997</v>
          </cell>
          <cell r="J38">
            <v>3166984.3070999999</v>
          </cell>
          <cell r="L38">
            <v>2988550.7333999993</v>
          </cell>
        </row>
        <row r="39">
          <cell r="D39">
            <v>1285424.5014</v>
          </cell>
          <cell r="F39">
            <v>6807114.5513999993</v>
          </cell>
          <cell r="H39">
            <v>5863944.0200999994</v>
          </cell>
          <cell r="J39">
            <v>6333968.6141999997</v>
          </cell>
          <cell r="L39">
            <v>5977101.4667999987</v>
          </cell>
        </row>
        <row r="41">
          <cell r="D41">
            <v>2283780.56</v>
          </cell>
          <cell r="F41">
            <v>12093973.52</v>
          </cell>
          <cell r="H41">
            <v>10418273.880000001</v>
          </cell>
          <cell r="J41">
            <v>11253350.9</v>
          </cell>
          <cell r="L41">
            <v>10619316.939999999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7700000</v>
          </cell>
        </row>
        <row r="54">
          <cell r="D54">
            <v>0</v>
          </cell>
          <cell r="F54">
            <v>150000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19800000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27500000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10000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31900000</v>
          </cell>
        </row>
        <row r="64">
          <cell r="D64">
            <v>0</v>
          </cell>
          <cell r="F64">
            <v>0</v>
          </cell>
          <cell r="H64">
            <v>2000000</v>
          </cell>
          <cell r="J64">
            <v>1000000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0</v>
          </cell>
          <cell r="F66">
            <v>2000000</v>
          </cell>
          <cell r="H66">
            <v>0</v>
          </cell>
          <cell r="J66">
            <v>0</v>
          </cell>
          <cell r="L66">
            <v>30000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330000</v>
          </cell>
        </row>
        <row r="69">
          <cell r="D69">
            <v>0</v>
          </cell>
          <cell r="F69">
            <v>900000</v>
          </cell>
          <cell r="H69">
            <v>0</v>
          </cell>
          <cell r="J69">
            <v>0</v>
          </cell>
          <cell r="L69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11000000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63500000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300000</v>
          </cell>
          <cell r="J78">
            <v>0</v>
          </cell>
          <cell r="L78">
            <v>45000000</v>
          </cell>
        </row>
        <row r="79">
          <cell r="D79">
            <v>0</v>
          </cell>
          <cell r="F79">
            <v>0</v>
          </cell>
          <cell r="H79">
            <v>300000</v>
          </cell>
          <cell r="J79">
            <v>0</v>
          </cell>
          <cell r="L79">
            <v>1202000</v>
          </cell>
        </row>
        <row r="82">
          <cell r="D82">
            <v>0</v>
          </cell>
          <cell r="F82">
            <v>0</v>
          </cell>
          <cell r="H82">
            <v>250000</v>
          </cell>
          <cell r="J82">
            <v>0</v>
          </cell>
          <cell r="L82">
            <v>3000000</v>
          </cell>
        </row>
        <row r="83">
          <cell r="D83">
            <v>0</v>
          </cell>
          <cell r="F83">
            <v>0</v>
          </cell>
          <cell r="H83">
            <v>550000</v>
          </cell>
          <cell r="J83">
            <v>0</v>
          </cell>
          <cell r="L83">
            <v>20000000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12000000</v>
          </cell>
          <cell r="L88">
            <v>17000000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24600000</v>
          </cell>
          <cell r="L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3900000</v>
          </cell>
          <cell r="L94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6000000</v>
          </cell>
        </row>
        <row r="102">
          <cell r="D102">
            <v>0</v>
          </cell>
          <cell r="F102">
            <v>0</v>
          </cell>
          <cell r="H102">
            <v>4500000</v>
          </cell>
          <cell r="J102">
            <v>0</v>
          </cell>
          <cell r="L102">
            <v>13200000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75000</v>
          </cell>
          <cell r="L104">
            <v>1500000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1000000</v>
          </cell>
          <cell r="L106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440000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2200000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18000000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3875000</v>
          </cell>
          <cell r="L126">
            <v>0</v>
          </cell>
        </row>
        <row r="128">
          <cell r="D128">
            <v>0</v>
          </cell>
          <cell r="F128">
            <v>0</v>
          </cell>
          <cell r="H128">
            <v>345000</v>
          </cell>
          <cell r="J128">
            <v>60000</v>
          </cell>
          <cell r="L128">
            <v>1000000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600000</v>
          </cell>
          <cell r="L129">
            <v>110000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500000</v>
          </cell>
          <cell r="F134">
            <v>346000</v>
          </cell>
          <cell r="H134">
            <v>350000</v>
          </cell>
          <cell r="J134">
            <v>3000000</v>
          </cell>
          <cell r="L134">
            <v>1000000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300000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100000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300000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400000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500000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14000</v>
          </cell>
          <cell r="L143">
            <v>200000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2000000.0000500001</v>
          </cell>
        </row>
        <row r="147">
          <cell r="D147">
            <v>0</v>
          </cell>
          <cell r="F147">
            <v>0</v>
          </cell>
          <cell r="H147">
            <v>500000</v>
          </cell>
          <cell r="J147">
            <v>4887000</v>
          </cell>
          <cell r="L147">
            <v>150000</v>
          </cell>
        </row>
        <row r="148">
          <cell r="D148">
            <v>0</v>
          </cell>
          <cell r="F148">
            <v>0</v>
          </cell>
          <cell r="H148">
            <v>1000000</v>
          </cell>
          <cell r="J148">
            <v>0</v>
          </cell>
          <cell r="L148">
            <v>8000000</v>
          </cell>
        </row>
        <row r="157">
          <cell r="D157">
            <v>0</v>
          </cell>
          <cell r="F157">
            <v>65000</v>
          </cell>
          <cell r="H157">
            <v>2500000</v>
          </cell>
          <cell r="J157">
            <v>140000</v>
          </cell>
          <cell r="L157">
            <v>0</v>
          </cell>
        </row>
        <row r="158">
          <cell r="J158">
            <v>1206000</v>
          </cell>
        </row>
        <row r="159">
          <cell r="D159">
            <v>0</v>
          </cell>
          <cell r="F159">
            <v>385000</v>
          </cell>
          <cell r="H159">
            <v>10000000</v>
          </cell>
          <cell r="J159">
            <v>250000</v>
          </cell>
          <cell r="L159">
            <v>500000</v>
          </cell>
        </row>
        <row r="160">
          <cell r="D160">
            <v>0</v>
          </cell>
          <cell r="F160">
            <v>0</v>
          </cell>
          <cell r="H160">
            <v>2085000</v>
          </cell>
          <cell r="J160">
            <v>744000</v>
          </cell>
          <cell r="L160">
            <v>2001000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150000</v>
          </cell>
          <cell r="L161">
            <v>150000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781000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100000</v>
          </cell>
        </row>
        <row r="164">
          <cell r="D164">
            <v>0</v>
          </cell>
          <cell r="F164">
            <v>0</v>
          </cell>
          <cell r="H164">
            <v>200000</v>
          </cell>
          <cell r="J164">
            <v>4150000</v>
          </cell>
          <cell r="L164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400000</v>
          </cell>
          <cell r="L210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600000</v>
          </cell>
        </row>
        <row r="213">
          <cell r="D213">
            <v>0</v>
          </cell>
          <cell r="F213">
            <v>850000</v>
          </cell>
          <cell r="H213">
            <v>1500000</v>
          </cell>
          <cell r="J213">
            <v>2665000</v>
          </cell>
          <cell r="L213">
            <v>8960000</v>
          </cell>
        </row>
        <row r="214">
          <cell r="D214">
            <v>0</v>
          </cell>
          <cell r="F214">
            <v>0</v>
          </cell>
          <cell r="H214">
            <v>750000</v>
          </cell>
          <cell r="J214">
            <v>3000000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3582160</v>
          </cell>
          <cell r="L215">
            <v>0</v>
          </cell>
        </row>
        <row r="216">
          <cell r="J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190000</v>
          </cell>
          <cell r="L217">
            <v>3080000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6000000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35931000</v>
          </cell>
          <cell r="L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8">
          <cell r="J268">
            <v>0</v>
          </cell>
        </row>
        <row r="269">
          <cell r="J269">
            <v>0</v>
          </cell>
        </row>
        <row r="272">
          <cell r="J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J276">
            <v>0</v>
          </cell>
        </row>
        <row r="279">
          <cell r="J279">
            <v>0</v>
          </cell>
        </row>
        <row r="280">
          <cell r="J280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4">
          <cell r="J294">
            <v>0</v>
          </cell>
        </row>
        <row r="297">
          <cell r="J297">
            <v>0</v>
          </cell>
        </row>
        <row r="300">
          <cell r="J300">
            <v>0</v>
          </cell>
        </row>
        <row r="305">
          <cell r="J305">
            <v>0</v>
          </cell>
        </row>
        <row r="306">
          <cell r="J306">
            <v>0</v>
          </cell>
        </row>
      </sheetData>
      <sheetData sheetId="3">
        <row r="12">
          <cell r="D12">
            <v>37501594.609999999</v>
          </cell>
          <cell r="F12">
            <v>203232157.59</v>
          </cell>
          <cell r="H12">
            <v>69985203.540000007</v>
          </cell>
          <cell r="J12">
            <v>42050545.640000001</v>
          </cell>
          <cell r="L12">
            <v>58818067.57</v>
          </cell>
          <cell r="N12">
            <v>105116086.44</v>
          </cell>
        </row>
        <row r="16">
          <cell r="D16">
            <v>3000000</v>
          </cell>
          <cell r="F16">
            <v>12000000</v>
          </cell>
          <cell r="H16">
            <v>4000000</v>
          </cell>
          <cell r="J16">
            <v>2000000</v>
          </cell>
          <cell r="L16">
            <v>2500000</v>
          </cell>
          <cell r="N16">
            <v>2000000</v>
          </cell>
        </row>
        <row r="19">
          <cell r="D19">
            <v>5000000</v>
          </cell>
          <cell r="F19">
            <v>25000000</v>
          </cell>
          <cell r="H19">
            <v>4235000</v>
          </cell>
          <cell r="J19">
            <v>5500000</v>
          </cell>
          <cell r="L19">
            <v>5500000</v>
          </cell>
          <cell r="N19">
            <v>12000000</v>
          </cell>
        </row>
        <row r="20">
          <cell r="D20">
            <v>10000000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4598595.2</v>
          </cell>
          <cell r="F21">
            <v>31618448.649999999</v>
          </cell>
          <cell r="H21">
            <v>8847563.3699999992</v>
          </cell>
          <cell r="J21">
            <v>0</v>
          </cell>
          <cell r="L21">
            <v>1845772.85</v>
          </cell>
          <cell r="N21">
            <v>12486879.91</v>
          </cell>
        </row>
        <row r="26">
          <cell r="D26">
            <v>18601976.91</v>
          </cell>
          <cell r="F26">
            <v>81954323.689999998</v>
          </cell>
          <cell r="H26">
            <v>28051966.52</v>
          </cell>
          <cell r="J26">
            <v>16052483.890000001</v>
          </cell>
          <cell r="L26">
            <v>21581975.91</v>
          </cell>
          <cell r="N26">
            <v>32834930.210000001</v>
          </cell>
        </row>
        <row r="27">
          <cell r="D27">
            <v>20007722.989999998</v>
          </cell>
          <cell r="F27">
            <v>65220826.700000003</v>
          </cell>
          <cell r="H27">
            <v>27951974.190000001</v>
          </cell>
          <cell r="J27">
            <v>21823534.93</v>
          </cell>
          <cell r="L27">
            <v>30221092.859999999</v>
          </cell>
          <cell r="N27">
            <v>55597985.789999999</v>
          </cell>
        </row>
        <row r="28">
          <cell r="D28">
            <v>9271153.4000000004</v>
          </cell>
          <cell r="F28">
            <v>39504246.969999999</v>
          </cell>
          <cell r="H28">
            <v>13864068.1</v>
          </cell>
          <cell r="J28">
            <v>8476846.3599999994</v>
          </cell>
          <cell r="L28">
            <v>11732455.810000001</v>
          </cell>
          <cell r="N28">
            <v>20993937.190000001</v>
          </cell>
        </row>
        <row r="29">
          <cell r="D29">
            <v>8554827.8599999994</v>
          </cell>
          <cell r="F29">
            <v>36451994.159999996</v>
          </cell>
          <cell r="H29">
            <v>12792875.91</v>
          </cell>
          <cell r="J29">
            <v>7821892.0199999996</v>
          </cell>
          <cell r="L29">
            <v>10825960.33</v>
          </cell>
          <cell r="N29">
            <v>19371863.399999999</v>
          </cell>
        </row>
        <row r="30">
          <cell r="D30">
            <v>3989124.21</v>
          </cell>
          <cell r="F30">
            <v>18573212.829999998</v>
          </cell>
          <cell r="H30">
            <v>10504233.65</v>
          </cell>
          <cell r="J30">
            <v>6473699.8399999999</v>
          </cell>
          <cell r="L30">
            <v>9496600.1999999993</v>
          </cell>
          <cell r="N30">
            <v>12519500.550000001</v>
          </cell>
        </row>
        <row r="33">
          <cell r="D33">
            <v>15953800.911251998</v>
          </cell>
          <cell r="F33">
            <v>67978908.183107987</v>
          </cell>
          <cell r="H33">
            <v>23857288.383611999</v>
          </cell>
          <cell r="J33">
            <v>14586957.216288</v>
          </cell>
          <cell r="L33">
            <v>20189209.957848001</v>
          </cell>
          <cell r="N33">
            <v>36126367.119419999</v>
          </cell>
        </row>
        <row r="34">
          <cell r="D34">
            <v>556269.20889999997</v>
          </cell>
          <cell r="F34">
            <v>2370254.8180999998</v>
          </cell>
          <cell r="H34">
            <v>831844.08590000006</v>
          </cell>
          <cell r="J34">
            <v>508610.78160000005</v>
          </cell>
          <cell r="L34">
            <v>703947.34860000003</v>
          </cell>
          <cell r="N34">
            <v>1259636.2315</v>
          </cell>
        </row>
        <row r="38">
          <cell r="D38">
            <v>1668807.6266999997</v>
          </cell>
          <cell r="F38">
            <v>7110764.4542999985</v>
          </cell>
          <cell r="H38">
            <v>2495532.2577</v>
          </cell>
          <cell r="J38">
            <v>1525832.3448000001</v>
          </cell>
          <cell r="L38">
            <v>2111842.0458</v>
          </cell>
          <cell r="N38">
            <v>3778908.6945000002</v>
          </cell>
        </row>
        <row r="39">
          <cell r="D39">
            <v>3337615.2533999993</v>
          </cell>
          <cell r="F39">
            <v>14221528.908599997</v>
          </cell>
          <cell r="H39">
            <v>4991064.5153999999</v>
          </cell>
          <cell r="J39">
            <v>3051664.6896000002</v>
          </cell>
          <cell r="L39">
            <v>4223684.0915999999</v>
          </cell>
          <cell r="N39">
            <v>7557817.3890000004</v>
          </cell>
        </row>
        <row r="41">
          <cell r="D41">
            <v>5929829.7699999996</v>
          </cell>
          <cell r="F41">
            <v>25266916.359999999</v>
          </cell>
          <cell r="H41">
            <v>8867457.9600000009</v>
          </cell>
          <cell r="J41">
            <v>5421790.9299999997</v>
          </cell>
          <cell r="L41">
            <v>7504078.7400000002</v>
          </cell>
          <cell r="N41">
            <v>13427722.23</v>
          </cell>
        </row>
        <row r="50">
          <cell r="D50">
            <v>0</v>
          </cell>
          <cell r="F50">
            <v>7000000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0</v>
          </cell>
          <cell r="H51">
            <v>2000000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25200000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22700000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H54">
            <v>0</v>
          </cell>
          <cell r="N54">
            <v>0</v>
          </cell>
        </row>
        <row r="57">
          <cell r="D57">
            <v>31900000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55000000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27500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50000</v>
          </cell>
        </row>
        <row r="60">
          <cell r="D60">
            <v>83600000</v>
          </cell>
          <cell r="F60">
            <v>125000000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H61">
            <v>0</v>
          </cell>
        </row>
        <row r="64">
          <cell r="D64">
            <v>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7820000</v>
          </cell>
          <cell r="F66">
            <v>4000000</v>
          </cell>
          <cell r="H66">
            <v>0</v>
          </cell>
          <cell r="J66">
            <v>0</v>
          </cell>
          <cell r="L66">
            <v>1000000</v>
          </cell>
          <cell r="N66">
            <v>1650000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9">
          <cell r="N69">
            <v>0</v>
          </cell>
        </row>
        <row r="73">
          <cell r="D73">
            <v>0</v>
          </cell>
          <cell r="N73">
            <v>0</v>
          </cell>
        </row>
        <row r="74">
          <cell r="D74">
            <v>3000000</v>
          </cell>
          <cell r="N74">
            <v>0</v>
          </cell>
        </row>
        <row r="75">
          <cell r="D75">
            <v>120000000</v>
          </cell>
          <cell r="F75">
            <v>0</v>
          </cell>
          <cell r="H75">
            <v>216000000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0</v>
          </cell>
          <cell r="F76">
            <v>0</v>
          </cell>
          <cell r="H76">
            <v>20000000</v>
          </cell>
          <cell r="J76">
            <v>0</v>
          </cell>
          <cell r="L76">
            <v>0</v>
          </cell>
          <cell r="N76">
            <v>0</v>
          </cell>
        </row>
        <row r="77">
          <cell r="D77">
            <v>28000000</v>
          </cell>
          <cell r="F77">
            <v>8380000</v>
          </cell>
          <cell r="H77">
            <v>0</v>
          </cell>
          <cell r="J77">
            <v>0</v>
          </cell>
          <cell r="L77">
            <v>10000000</v>
          </cell>
          <cell r="N77">
            <v>0</v>
          </cell>
        </row>
        <row r="78">
          <cell r="D78">
            <v>202440000</v>
          </cell>
          <cell r="F78">
            <v>0</v>
          </cell>
          <cell r="H78">
            <v>0</v>
          </cell>
          <cell r="J78">
            <v>0</v>
          </cell>
          <cell r="L78">
            <v>50000</v>
          </cell>
          <cell r="N78">
            <v>50000</v>
          </cell>
        </row>
        <row r="79">
          <cell r="D79">
            <v>2362000</v>
          </cell>
          <cell r="F79">
            <v>20000000</v>
          </cell>
          <cell r="H79">
            <v>56264072.149999999</v>
          </cell>
          <cell r="J79">
            <v>10000000</v>
          </cell>
          <cell r="L79">
            <v>100000</v>
          </cell>
          <cell r="N79">
            <v>0</v>
          </cell>
        </row>
        <row r="82">
          <cell r="D82">
            <v>3000000</v>
          </cell>
          <cell r="F82">
            <v>0</v>
          </cell>
          <cell r="J82">
            <v>0</v>
          </cell>
          <cell r="L82">
            <v>50000</v>
          </cell>
          <cell r="N82">
            <v>0</v>
          </cell>
        </row>
        <row r="83">
          <cell r="D83">
            <v>28600000</v>
          </cell>
          <cell r="F83">
            <v>0</v>
          </cell>
          <cell r="H83">
            <v>5940000</v>
          </cell>
          <cell r="J83">
            <v>0</v>
          </cell>
          <cell r="L83">
            <v>4080000</v>
          </cell>
          <cell r="N83">
            <v>7000000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2000000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40000000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H89">
            <v>0</v>
          </cell>
        </row>
        <row r="90">
          <cell r="H90">
            <v>0</v>
          </cell>
        </row>
        <row r="93">
          <cell r="D93">
            <v>3200000</v>
          </cell>
          <cell r="F93">
            <v>75000000</v>
          </cell>
          <cell r="H93">
            <v>3000000</v>
          </cell>
          <cell r="J93">
            <v>0</v>
          </cell>
          <cell r="L93">
            <v>2000000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39500000</v>
          </cell>
          <cell r="N94">
            <v>0</v>
          </cell>
        </row>
        <row r="95">
          <cell r="H95">
            <v>0</v>
          </cell>
        </row>
        <row r="98">
          <cell r="D98">
            <v>4000000</v>
          </cell>
          <cell r="F98">
            <v>30000000</v>
          </cell>
          <cell r="H98">
            <v>0</v>
          </cell>
          <cell r="J98">
            <v>0</v>
          </cell>
          <cell r="L98">
            <v>0</v>
          </cell>
          <cell r="N98">
            <v>500000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D101">
            <v>0</v>
          </cell>
          <cell r="F101">
            <v>4375000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25300000</v>
          </cell>
          <cell r="F102">
            <v>3000000</v>
          </cell>
          <cell r="H102">
            <v>200000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18300000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4000000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1000000</v>
          </cell>
        </row>
        <row r="105">
          <cell r="D105">
            <v>11000000</v>
          </cell>
          <cell r="F105">
            <v>0</v>
          </cell>
          <cell r="H105">
            <v>1500000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3000000</v>
          </cell>
          <cell r="H106">
            <v>8000000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H109">
            <v>0</v>
          </cell>
        </row>
        <row r="110">
          <cell r="D110">
            <v>0</v>
          </cell>
          <cell r="H110">
            <v>0</v>
          </cell>
        </row>
        <row r="111">
          <cell r="D111">
            <v>0</v>
          </cell>
          <cell r="H111">
            <v>0</v>
          </cell>
        </row>
        <row r="112">
          <cell r="D112">
            <v>1100000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H115">
            <v>0</v>
          </cell>
        </row>
        <row r="116">
          <cell r="D116">
            <v>0</v>
          </cell>
          <cell r="H116">
            <v>0</v>
          </cell>
        </row>
        <row r="117">
          <cell r="D117">
            <v>0</v>
          </cell>
          <cell r="H117">
            <v>0</v>
          </cell>
        </row>
        <row r="118">
          <cell r="D118">
            <v>0</v>
          </cell>
          <cell r="H118">
            <v>0</v>
          </cell>
        </row>
        <row r="119">
          <cell r="D119">
            <v>4400000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H120">
            <v>0</v>
          </cell>
          <cell r="N120">
            <v>0</v>
          </cell>
        </row>
        <row r="125">
          <cell r="D125">
            <v>42000000</v>
          </cell>
          <cell r="F125">
            <v>400000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0</v>
          </cell>
          <cell r="H126">
            <v>375000</v>
          </cell>
          <cell r="J126">
            <v>0</v>
          </cell>
          <cell r="L126">
            <v>0</v>
          </cell>
          <cell r="N126">
            <v>0</v>
          </cell>
        </row>
        <row r="127">
          <cell r="H127">
            <v>0</v>
          </cell>
        </row>
        <row r="128">
          <cell r="D128">
            <v>1100000</v>
          </cell>
          <cell r="F128">
            <v>0</v>
          </cell>
          <cell r="H128">
            <v>1000000</v>
          </cell>
          <cell r="J128">
            <v>0</v>
          </cell>
          <cell r="L128">
            <v>0</v>
          </cell>
          <cell r="N128">
            <v>600000</v>
          </cell>
        </row>
        <row r="129">
          <cell r="D129">
            <v>220000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150000</v>
          </cell>
        </row>
        <row r="132">
          <cell r="H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26300000</v>
          </cell>
          <cell r="F134">
            <v>317800000</v>
          </cell>
          <cell r="H134">
            <v>3500000</v>
          </cell>
          <cell r="J134">
            <v>13200000</v>
          </cell>
          <cell r="L134">
            <v>0</v>
          </cell>
          <cell r="N134">
            <v>750000</v>
          </cell>
        </row>
        <row r="135">
          <cell r="H135">
            <v>0</v>
          </cell>
        </row>
        <row r="138">
          <cell r="D138">
            <v>1000000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100000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300000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5235000</v>
          </cell>
          <cell r="F141">
            <v>5400000</v>
          </cell>
          <cell r="H141">
            <v>200000</v>
          </cell>
          <cell r="J141">
            <v>0</v>
          </cell>
          <cell r="L141">
            <v>200000</v>
          </cell>
          <cell r="N141">
            <v>0</v>
          </cell>
        </row>
        <row r="142">
          <cell r="D142">
            <v>1000000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300000</v>
          </cell>
          <cell r="F143">
            <v>31600000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1023333.33335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750000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18000000</v>
          </cell>
          <cell r="F148">
            <v>1500000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7">
          <cell r="D157">
            <v>480000</v>
          </cell>
          <cell r="F157">
            <v>0</v>
          </cell>
          <cell r="H157">
            <v>1850000</v>
          </cell>
          <cell r="J157">
            <v>0</v>
          </cell>
          <cell r="L157">
            <v>200000</v>
          </cell>
          <cell r="N157">
            <v>0</v>
          </cell>
        </row>
        <row r="158">
          <cell r="H158">
            <v>0</v>
          </cell>
        </row>
        <row r="159">
          <cell r="D159">
            <v>500000</v>
          </cell>
          <cell r="F159">
            <v>1800000</v>
          </cell>
          <cell r="H159">
            <v>0</v>
          </cell>
          <cell r="J159">
            <v>0</v>
          </cell>
          <cell r="L159">
            <v>140000</v>
          </cell>
          <cell r="N159">
            <v>500000</v>
          </cell>
        </row>
        <row r="160">
          <cell r="D160">
            <v>0</v>
          </cell>
          <cell r="F160">
            <v>40000000</v>
          </cell>
          <cell r="H160">
            <v>2270000</v>
          </cell>
          <cell r="J160">
            <v>0</v>
          </cell>
          <cell r="L160">
            <v>1230000</v>
          </cell>
          <cell r="N160">
            <v>3049750</v>
          </cell>
        </row>
        <row r="161">
          <cell r="D161">
            <v>170000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H162">
            <v>0</v>
          </cell>
          <cell r="N162">
            <v>500000</v>
          </cell>
        </row>
        <row r="163">
          <cell r="D163">
            <v>0</v>
          </cell>
          <cell r="F163">
            <v>9750000</v>
          </cell>
          <cell r="H163">
            <v>0</v>
          </cell>
          <cell r="J163">
            <v>0</v>
          </cell>
          <cell r="L163">
            <v>50000</v>
          </cell>
          <cell r="N163">
            <v>0</v>
          </cell>
        </row>
        <row r="164">
          <cell r="D164">
            <v>0</v>
          </cell>
          <cell r="F164">
            <v>56000000</v>
          </cell>
          <cell r="H164">
            <v>0</v>
          </cell>
          <cell r="J164">
            <v>0</v>
          </cell>
          <cell r="L164">
            <v>0</v>
          </cell>
          <cell r="N164">
            <v>200000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10">
          <cell r="D210">
            <v>0</v>
          </cell>
          <cell r="F210">
            <v>88000000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H211">
            <v>0</v>
          </cell>
          <cell r="N211">
            <v>2000000</v>
          </cell>
        </row>
        <row r="212">
          <cell r="D212">
            <v>980000</v>
          </cell>
          <cell r="F212">
            <v>63240000</v>
          </cell>
          <cell r="H212">
            <v>2000000</v>
          </cell>
          <cell r="J212">
            <v>0</v>
          </cell>
          <cell r="L212">
            <v>300000</v>
          </cell>
          <cell r="N212">
            <v>0</v>
          </cell>
        </row>
        <row r="213">
          <cell r="D213">
            <v>8000000</v>
          </cell>
          <cell r="F213">
            <v>975000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</row>
        <row r="214">
          <cell r="D214">
            <v>61000000</v>
          </cell>
          <cell r="F214">
            <v>4080000</v>
          </cell>
          <cell r="H214">
            <v>0</v>
          </cell>
          <cell r="J214">
            <v>0</v>
          </cell>
          <cell r="L214">
            <v>500000</v>
          </cell>
          <cell r="N214">
            <v>1000000</v>
          </cell>
        </row>
        <row r="215">
          <cell r="D215">
            <v>0</v>
          </cell>
          <cell r="H215">
            <v>5000000</v>
          </cell>
          <cell r="N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3750000</v>
          </cell>
          <cell r="N216">
            <v>0</v>
          </cell>
        </row>
        <row r="217">
          <cell r="D217">
            <v>0</v>
          </cell>
          <cell r="F217">
            <v>75000000</v>
          </cell>
          <cell r="H217">
            <v>11800000</v>
          </cell>
          <cell r="J217">
            <v>0</v>
          </cell>
          <cell r="L217">
            <v>400000</v>
          </cell>
          <cell r="N217">
            <v>0</v>
          </cell>
        </row>
        <row r="220">
          <cell r="D220">
            <v>0</v>
          </cell>
          <cell r="H220">
            <v>0</v>
          </cell>
        </row>
        <row r="221">
          <cell r="D221">
            <v>0</v>
          </cell>
          <cell r="H221">
            <v>0</v>
          </cell>
        </row>
        <row r="222">
          <cell r="D222">
            <v>0</v>
          </cell>
          <cell r="H222">
            <v>0</v>
          </cell>
        </row>
        <row r="223">
          <cell r="D223">
            <v>0</v>
          </cell>
          <cell r="H223">
            <v>0</v>
          </cell>
        </row>
        <row r="224">
          <cell r="D224">
            <v>0</v>
          </cell>
          <cell r="H224">
            <v>0</v>
          </cell>
        </row>
        <row r="225">
          <cell r="D225">
            <v>0</v>
          </cell>
          <cell r="H225">
            <v>0</v>
          </cell>
        </row>
        <row r="226">
          <cell r="D226">
            <v>0</v>
          </cell>
          <cell r="H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H230">
            <v>0</v>
          </cell>
        </row>
        <row r="231">
          <cell r="D231">
            <v>0</v>
          </cell>
          <cell r="H231">
            <v>0</v>
          </cell>
        </row>
        <row r="232">
          <cell r="D232">
            <v>0</v>
          </cell>
          <cell r="H232">
            <v>0</v>
          </cell>
        </row>
        <row r="235">
          <cell r="D235">
            <v>0</v>
          </cell>
          <cell r="H235">
            <v>0</v>
          </cell>
        </row>
        <row r="236">
          <cell r="D236">
            <v>0</v>
          </cell>
          <cell r="H236">
            <v>0</v>
          </cell>
        </row>
        <row r="237">
          <cell r="D237">
            <v>28000000</v>
          </cell>
          <cell r="H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60">
          <cell r="D260">
            <v>35000000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75">
          <cell r="D275">
            <v>10000000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9">
          <cell r="D279">
            <v>17700000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5">
          <cell r="H285">
            <v>1256969300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954470500</v>
          </cell>
          <cell r="J287">
            <v>0</v>
          </cell>
          <cell r="L287">
            <v>0</v>
          </cell>
          <cell r="N2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  <sheetName val="Hoja1"/>
    </sheetNames>
    <sheetDataSet>
      <sheetData sheetId="0"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</row>
      </sheetData>
      <sheetData sheetId="1">
        <row r="13">
          <cell r="D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H15">
            <v>0</v>
          </cell>
          <cell r="J15">
            <v>0</v>
          </cell>
          <cell r="L15">
            <v>0</v>
          </cell>
        </row>
        <row r="22"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H23">
            <v>0</v>
          </cell>
          <cell r="J23">
            <v>0</v>
          </cell>
          <cell r="L23">
            <v>0</v>
          </cell>
        </row>
        <row r="37"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40">
          <cell r="D40">
            <v>0</v>
          </cell>
          <cell r="H40">
            <v>0</v>
          </cell>
          <cell r="J40">
            <v>0</v>
          </cell>
          <cell r="L40">
            <v>0</v>
          </cell>
        </row>
        <row r="44">
          <cell r="D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H50">
            <v>0</v>
          </cell>
          <cell r="J50">
            <v>0</v>
          </cell>
          <cell r="L50">
            <v>0</v>
          </cell>
        </row>
        <row r="61">
          <cell r="D61">
            <v>0</v>
          </cell>
          <cell r="H61">
            <v>0</v>
          </cell>
          <cell r="L61">
            <v>0</v>
          </cell>
        </row>
        <row r="68">
          <cell r="D68">
            <v>0</v>
          </cell>
          <cell r="H68">
            <v>0</v>
          </cell>
          <cell r="L68">
            <v>0</v>
          </cell>
        </row>
        <row r="70">
          <cell r="D70">
            <v>0</v>
          </cell>
          <cell r="H70">
            <v>0</v>
          </cell>
          <cell r="L70">
            <v>0</v>
          </cell>
        </row>
        <row r="84">
          <cell r="D84">
            <v>0</v>
          </cell>
          <cell r="H84">
            <v>0</v>
          </cell>
          <cell r="L84">
            <v>0</v>
          </cell>
        </row>
        <row r="85">
          <cell r="D85">
            <v>0</v>
          </cell>
          <cell r="H85">
            <v>0</v>
          </cell>
          <cell r="L85">
            <v>0</v>
          </cell>
        </row>
        <row r="89">
          <cell r="D89">
            <v>0</v>
          </cell>
          <cell r="H89">
            <v>0</v>
          </cell>
          <cell r="L89">
            <v>0</v>
          </cell>
        </row>
        <row r="90">
          <cell r="D90">
            <v>0</v>
          </cell>
          <cell r="H90">
            <v>0</v>
          </cell>
          <cell r="L90">
            <v>0</v>
          </cell>
        </row>
        <row r="95">
          <cell r="D95">
            <v>0</v>
          </cell>
          <cell r="H95">
            <v>0</v>
          </cell>
          <cell r="L95">
            <v>0</v>
          </cell>
        </row>
        <row r="99">
          <cell r="D99">
            <v>0</v>
          </cell>
          <cell r="H99">
            <v>0</v>
          </cell>
          <cell r="L99">
            <v>0</v>
          </cell>
        </row>
        <row r="100">
          <cell r="D100">
            <v>0</v>
          </cell>
          <cell r="H100">
            <v>0</v>
          </cell>
          <cell r="L100">
            <v>0</v>
          </cell>
        </row>
        <row r="101">
          <cell r="D101">
            <v>0</v>
          </cell>
          <cell r="H101">
            <v>0</v>
          </cell>
          <cell r="L101">
            <v>0</v>
          </cell>
        </row>
        <row r="103">
          <cell r="D103">
            <v>0</v>
          </cell>
          <cell r="H103">
            <v>0</v>
          </cell>
          <cell r="L103">
            <v>0</v>
          </cell>
        </row>
        <row r="109">
          <cell r="D109">
            <v>0</v>
          </cell>
          <cell r="H109">
            <v>0</v>
          </cell>
          <cell r="L109">
            <v>0</v>
          </cell>
        </row>
        <row r="110">
          <cell r="D110">
            <v>0</v>
          </cell>
          <cell r="H110">
            <v>0</v>
          </cell>
          <cell r="L110">
            <v>0</v>
          </cell>
        </row>
        <row r="111">
          <cell r="D111">
            <v>0</v>
          </cell>
          <cell r="H111">
            <v>0</v>
          </cell>
          <cell r="L111">
            <v>0</v>
          </cell>
        </row>
        <row r="115">
          <cell r="D115">
            <v>0</v>
          </cell>
          <cell r="H115">
            <v>0</v>
          </cell>
          <cell r="L115">
            <v>0</v>
          </cell>
        </row>
        <row r="116">
          <cell r="D116">
            <v>0</v>
          </cell>
          <cell r="H116">
            <v>0</v>
          </cell>
          <cell r="L116">
            <v>0</v>
          </cell>
        </row>
        <row r="117">
          <cell r="D117">
            <v>0</v>
          </cell>
          <cell r="H117">
            <v>0</v>
          </cell>
          <cell r="L117">
            <v>0</v>
          </cell>
        </row>
        <row r="118">
          <cell r="D118">
            <v>0</v>
          </cell>
          <cell r="H118">
            <v>0</v>
          </cell>
          <cell r="L118">
            <v>0</v>
          </cell>
        </row>
        <row r="127">
          <cell r="D127">
            <v>0</v>
          </cell>
          <cell r="H127">
            <v>0</v>
          </cell>
          <cell r="L127">
            <v>0</v>
          </cell>
        </row>
        <row r="132">
          <cell r="D132">
            <v>0</v>
          </cell>
          <cell r="H132">
            <v>0</v>
          </cell>
          <cell r="L132">
            <v>0</v>
          </cell>
        </row>
        <row r="135">
          <cell r="D135">
            <v>0</v>
          </cell>
          <cell r="H135">
            <v>0</v>
          </cell>
          <cell r="L135">
            <v>0</v>
          </cell>
        </row>
        <row r="151">
          <cell r="D151">
            <v>0</v>
          </cell>
          <cell r="H151">
            <v>0</v>
          </cell>
          <cell r="L151">
            <v>0</v>
          </cell>
        </row>
        <row r="152">
          <cell r="D152">
            <v>0</v>
          </cell>
          <cell r="H152">
            <v>0</v>
          </cell>
          <cell r="L152">
            <v>0</v>
          </cell>
        </row>
        <row r="153">
          <cell r="D153">
            <v>0</v>
          </cell>
          <cell r="H153">
            <v>0</v>
          </cell>
          <cell r="L153">
            <v>0</v>
          </cell>
        </row>
        <row r="154">
          <cell r="D154">
            <v>0</v>
          </cell>
          <cell r="H154">
            <v>0</v>
          </cell>
          <cell r="L154">
            <v>0</v>
          </cell>
        </row>
        <row r="158">
          <cell r="D158">
            <v>0</v>
          </cell>
          <cell r="H158">
            <v>0</v>
          </cell>
          <cell r="L158">
            <v>0</v>
          </cell>
        </row>
        <row r="167">
          <cell r="D167">
            <v>0</v>
          </cell>
          <cell r="H167">
            <v>0</v>
          </cell>
          <cell r="L167">
            <v>0</v>
          </cell>
        </row>
        <row r="168">
          <cell r="D168">
            <v>0</v>
          </cell>
          <cell r="H168">
            <v>0</v>
          </cell>
          <cell r="L168">
            <v>0</v>
          </cell>
        </row>
        <row r="169">
          <cell r="D169">
            <v>0</v>
          </cell>
          <cell r="H169">
            <v>0</v>
          </cell>
          <cell r="L169">
            <v>0</v>
          </cell>
        </row>
        <row r="170">
          <cell r="D170">
            <v>0</v>
          </cell>
          <cell r="H170">
            <v>0</v>
          </cell>
          <cell r="L170">
            <v>0</v>
          </cell>
        </row>
        <row r="171">
          <cell r="D171">
            <v>0</v>
          </cell>
          <cell r="H171">
            <v>0</v>
          </cell>
          <cell r="L171">
            <v>0</v>
          </cell>
        </row>
        <row r="172">
          <cell r="D172">
            <v>0</v>
          </cell>
          <cell r="H172">
            <v>0</v>
          </cell>
          <cell r="L172">
            <v>0</v>
          </cell>
        </row>
        <row r="173">
          <cell r="D173">
            <v>0</v>
          </cell>
          <cell r="H173">
            <v>0</v>
          </cell>
          <cell r="L173">
            <v>0</v>
          </cell>
        </row>
        <row r="174">
          <cell r="D174">
            <v>0</v>
          </cell>
          <cell r="H174">
            <v>0</v>
          </cell>
          <cell r="L174">
            <v>0</v>
          </cell>
        </row>
        <row r="175">
          <cell r="D175">
            <v>0</v>
          </cell>
          <cell r="H175">
            <v>0</v>
          </cell>
          <cell r="L175">
            <v>0</v>
          </cell>
        </row>
        <row r="176">
          <cell r="D176">
            <v>0</v>
          </cell>
          <cell r="H176">
            <v>0</v>
          </cell>
          <cell r="L176">
            <v>0</v>
          </cell>
        </row>
        <row r="177">
          <cell r="D177">
            <v>0</v>
          </cell>
          <cell r="H177">
            <v>0</v>
          </cell>
          <cell r="L177">
            <v>0</v>
          </cell>
        </row>
        <row r="178">
          <cell r="D178">
            <v>0</v>
          </cell>
          <cell r="H178">
            <v>0</v>
          </cell>
          <cell r="L178">
            <v>0</v>
          </cell>
        </row>
        <row r="179">
          <cell r="D179">
            <v>0</v>
          </cell>
          <cell r="H179">
            <v>0</v>
          </cell>
          <cell r="L179">
            <v>0</v>
          </cell>
        </row>
        <row r="180">
          <cell r="D180">
            <v>0</v>
          </cell>
          <cell r="H180">
            <v>0</v>
          </cell>
          <cell r="L180">
            <v>0</v>
          </cell>
        </row>
        <row r="181">
          <cell r="D181">
            <v>0</v>
          </cell>
          <cell r="H181">
            <v>0</v>
          </cell>
          <cell r="L181">
            <v>0</v>
          </cell>
        </row>
        <row r="182">
          <cell r="D182">
            <v>0</v>
          </cell>
          <cell r="H182">
            <v>0</v>
          </cell>
          <cell r="L182">
            <v>0</v>
          </cell>
        </row>
        <row r="183">
          <cell r="D183">
            <v>0</v>
          </cell>
          <cell r="H183">
            <v>0</v>
          </cell>
          <cell r="L183">
            <v>0</v>
          </cell>
        </row>
        <row r="184">
          <cell r="D184">
            <v>0</v>
          </cell>
          <cell r="H184">
            <v>0</v>
          </cell>
          <cell r="L184">
            <v>0</v>
          </cell>
        </row>
        <row r="185">
          <cell r="D185">
            <v>0</v>
          </cell>
          <cell r="H185">
            <v>0</v>
          </cell>
          <cell r="L185">
            <v>0</v>
          </cell>
        </row>
        <row r="188">
          <cell r="D188">
            <v>0</v>
          </cell>
          <cell r="H188">
            <v>0</v>
          </cell>
          <cell r="L188">
            <v>0</v>
          </cell>
        </row>
        <row r="189">
          <cell r="D189">
            <v>0</v>
          </cell>
          <cell r="H189">
            <v>0</v>
          </cell>
          <cell r="L189">
            <v>0</v>
          </cell>
        </row>
        <row r="190">
          <cell r="D190">
            <v>0</v>
          </cell>
          <cell r="H190">
            <v>0</v>
          </cell>
          <cell r="L190">
            <v>0</v>
          </cell>
        </row>
        <row r="191">
          <cell r="D191">
            <v>0</v>
          </cell>
          <cell r="H191">
            <v>0</v>
          </cell>
          <cell r="L191">
            <v>0</v>
          </cell>
        </row>
        <row r="192">
          <cell r="D192">
            <v>0</v>
          </cell>
          <cell r="H192">
            <v>0</v>
          </cell>
          <cell r="L192">
            <v>0</v>
          </cell>
        </row>
        <row r="193">
          <cell r="D193">
            <v>0</v>
          </cell>
          <cell r="H193">
            <v>0</v>
          </cell>
          <cell r="L193">
            <v>0</v>
          </cell>
        </row>
        <row r="194">
          <cell r="D194">
            <v>0</v>
          </cell>
          <cell r="H194">
            <v>0</v>
          </cell>
          <cell r="L194">
            <v>0</v>
          </cell>
        </row>
        <row r="195">
          <cell r="D195">
            <v>0</v>
          </cell>
          <cell r="H195">
            <v>0</v>
          </cell>
          <cell r="L195">
            <v>0</v>
          </cell>
        </row>
        <row r="196">
          <cell r="D196">
            <v>0</v>
          </cell>
          <cell r="H196">
            <v>0</v>
          </cell>
          <cell r="L196">
            <v>0</v>
          </cell>
        </row>
        <row r="197">
          <cell r="D197">
            <v>0</v>
          </cell>
          <cell r="H197">
            <v>0</v>
          </cell>
          <cell r="L197">
            <v>0</v>
          </cell>
        </row>
        <row r="198">
          <cell r="D198">
            <v>0</v>
          </cell>
          <cell r="H198">
            <v>0</v>
          </cell>
          <cell r="L198">
            <v>0</v>
          </cell>
        </row>
        <row r="199">
          <cell r="D199">
            <v>0</v>
          </cell>
          <cell r="H199">
            <v>0</v>
          </cell>
          <cell r="L199">
            <v>0</v>
          </cell>
        </row>
        <row r="200">
          <cell r="D200">
            <v>0</v>
          </cell>
          <cell r="H200">
            <v>0</v>
          </cell>
          <cell r="L200">
            <v>0</v>
          </cell>
        </row>
        <row r="201">
          <cell r="D201">
            <v>0</v>
          </cell>
          <cell r="H201">
            <v>0</v>
          </cell>
          <cell r="L201">
            <v>0</v>
          </cell>
        </row>
        <row r="202">
          <cell r="D202">
            <v>0</v>
          </cell>
          <cell r="H202">
            <v>0</v>
          </cell>
          <cell r="L202">
            <v>0</v>
          </cell>
        </row>
        <row r="203">
          <cell r="D203">
            <v>0</v>
          </cell>
          <cell r="H203">
            <v>0</v>
          </cell>
          <cell r="L203">
            <v>0</v>
          </cell>
        </row>
        <row r="204">
          <cell r="D204">
            <v>0</v>
          </cell>
          <cell r="H204">
            <v>0</v>
          </cell>
          <cell r="L204">
            <v>0</v>
          </cell>
        </row>
        <row r="205">
          <cell r="D205">
            <v>0</v>
          </cell>
          <cell r="H205">
            <v>0</v>
          </cell>
          <cell r="L205">
            <v>0</v>
          </cell>
        </row>
        <row r="211">
          <cell r="D211">
            <v>0</v>
          </cell>
          <cell r="H211">
            <v>0</v>
          </cell>
          <cell r="L211">
            <v>0</v>
          </cell>
        </row>
        <row r="216">
          <cell r="D216">
            <v>0</v>
          </cell>
          <cell r="H216">
            <v>0</v>
          </cell>
          <cell r="L216">
            <v>0</v>
          </cell>
        </row>
        <row r="220">
          <cell r="D220">
            <v>0</v>
          </cell>
          <cell r="H220">
            <v>0</v>
          </cell>
          <cell r="L220">
            <v>0</v>
          </cell>
        </row>
        <row r="221">
          <cell r="D221">
            <v>0</v>
          </cell>
          <cell r="H221">
            <v>0</v>
          </cell>
          <cell r="L221">
            <v>0</v>
          </cell>
        </row>
        <row r="222">
          <cell r="D222">
            <v>0</v>
          </cell>
          <cell r="H222">
            <v>0</v>
          </cell>
          <cell r="L222">
            <v>0</v>
          </cell>
        </row>
        <row r="223">
          <cell r="D223">
            <v>0</v>
          </cell>
          <cell r="H223">
            <v>0</v>
          </cell>
          <cell r="L223">
            <v>0</v>
          </cell>
        </row>
        <row r="224">
          <cell r="D224">
            <v>0</v>
          </cell>
          <cell r="H224">
            <v>0</v>
          </cell>
          <cell r="L224">
            <v>0</v>
          </cell>
        </row>
        <row r="225">
          <cell r="D225">
            <v>0</v>
          </cell>
          <cell r="H225">
            <v>0</v>
          </cell>
          <cell r="L225">
            <v>0</v>
          </cell>
        </row>
        <row r="226">
          <cell r="D226">
            <v>0</v>
          </cell>
          <cell r="H226">
            <v>0</v>
          </cell>
          <cell r="L226">
            <v>0</v>
          </cell>
        </row>
        <row r="230">
          <cell r="D230">
            <v>0</v>
          </cell>
          <cell r="H230">
            <v>0</v>
          </cell>
          <cell r="L230">
            <v>0</v>
          </cell>
        </row>
        <row r="231">
          <cell r="D231">
            <v>0</v>
          </cell>
          <cell r="H231">
            <v>0</v>
          </cell>
          <cell r="L231">
            <v>0</v>
          </cell>
        </row>
        <row r="232">
          <cell r="D232">
            <v>0</v>
          </cell>
          <cell r="H232">
            <v>0</v>
          </cell>
          <cell r="L232">
            <v>0</v>
          </cell>
        </row>
        <row r="235">
          <cell r="D235">
            <v>0</v>
          </cell>
          <cell r="H235">
            <v>0</v>
          </cell>
          <cell r="L235">
            <v>0</v>
          </cell>
        </row>
        <row r="236">
          <cell r="D236">
            <v>0</v>
          </cell>
          <cell r="H236">
            <v>0</v>
          </cell>
          <cell r="L236">
            <v>0</v>
          </cell>
        </row>
        <row r="237">
          <cell r="D237">
            <v>0</v>
          </cell>
          <cell r="H237">
            <v>0</v>
          </cell>
          <cell r="L237">
            <v>0</v>
          </cell>
        </row>
        <row r="238">
          <cell r="D238">
            <v>0</v>
          </cell>
          <cell r="H238">
            <v>0</v>
          </cell>
          <cell r="L238">
            <v>0</v>
          </cell>
        </row>
        <row r="243">
          <cell r="D243">
            <v>0</v>
          </cell>
          <cell r="H243">
            <v>0</v>
          </cell>
          <cell r="L243">
            <v>0</v>
          </cell>
        </row>
        <row r="244">
          <cell r="D244">
            <v>0</v>
          </cell>
          <cell r="H244">
            <v>0</v>
          </cell>
          <cell r="L244">
            <v>0</v>
          </cell>
        </row>
        <row r="245">
          <cell r="D245">
            <v>0</v>
          </cell>
          <cell r="H245">
            <v>0</v>
          </cell>
          <cell r="L245">
            <v>0</v>
          </cell>
        </row>
        <row r="246">
          <cell r="D246">
            <v>0</v>
          </cell>
          <cell r="H246">
            <v>0</v>
          </cell>
          <cell r="L246">
            <v>0</v>
          </cell>
        </row>
        <row r="247">
          <cell r="D247">
            <v>0</v>
          </cell>
          <cell r="H247">
            <v>0</v>
          </cell>
          <cell r="L247">
            <v>0</v>
          </cell>
        </row>
        <row r="248">
          <cell r="D248">
            <v>0</v>
          </cell>
          <cell r="H248">
            <v>0</v>
          </cell>
          <cell r="L248">
            <v>0</v>
          </cell>
        </row>
        <row r="249">
          <cell r="D249">
            <v>0</v>
          </cell>
          <cell r="H249">
            <v>0</v>
          </cell>
          <cell r="L249">
            <v>0</v>
          </cell>
        </row>
        <row r="250">
          <cell r="D250">
            <v>0</v>
          </cell>
          <cell r="H250">
            <v>0</v>
          </cell>
          <cell r="L250">
            <v>0</v>
          </cell>
        </row>
        <row r="251">
          <cell r="D251">
            <v>0</v>
          </cell>
          <cell r="H251">
            <v>0</v>
          </cell>
          <cell r="L251">
            <v>0</v>
          </cell>
        </row>
        <row r="254">
          <cell r="D254">
            <v>0</v>
          </cell>
          <cell r="H254">
            <v>0</v>
          </cell>
          <cell r="L254">
            <v>0</v>
          </cell>
        </row>
        <row r="255">
          <cell r="D255">
            <v>0</v>
          </cell>
          <cell r="H255">
            <v>0</v>
          </cell>
          <cell r="L255">
            <v>0</v>
          </cell>
        </row>
        <row r="256">
          <cell r="D256">
            <v>0</v>
          </cell>
          <cell r="H256">
            <v>0</v>
          </cell>
          <cell r="L256">
            <v>0</v>
          </cell>
        </row>
        <row r="257">
          <cell r="D257">
            <v>0</v>
          </cell>
          <cell r="H257">
            <v>0</v>
          </cell>
          <cell r="L257">
            <v>0</v>
          </cell>
        </row>
        <row r="261">
          <cell r="D261">
            <v>0</v>
          </cell>
          <cell r="H261">
            <v>0</v>
          </cell>
          <cell r="L261">
            <v>0</v>
          </cell>
        </row>
        <row r="262">
          <cell r="D262">
            <v>0</v>
          </cell>
          <cell r="H262">
            <v>0</v>
          </cell>
          <cell r="L262">
            <v>0</v>
          </cell>
        </row>
        <row r="263">
          <cell r="D263">
            <v>0</v>
          </cell>
          <cell r="H263">
            <v>0</v>
          </cell>
          <cell r="L263">
            <v>0</v>
          </cell>
        </row>
        <row r="264">
          <cell r="D264">
            <v>0</v>
          </cell>
          <cell r="H264">
            <v>0</v>
          </cell>
          <cell r="L264">
            <v>0</v>
          </cell>
        </row>
        <row r="265">
          <cell r="D265">
            <v>0</v>
          </cell>
          <cell r="H265">
            <v>0</v>
          </cell>
          <cell r="L265">
            <v>0</v>
          </cell>
        </row>
        <row r="268">
          <cell r="D268">
            <v>0</v>
          </cell>
          <cell r="H268">
            <v>0</v>
          </cell>
          <cell r="L268">
            <v>0</v>
          </cell>
        </row>
        <row r="269">
          <cell r="D269">
            <v>0</v>
          </cell>
          <cell r="H269">
            <v>0</v>
          </cell>
          <cell r="L269">
            <v>0</v>
          </cell>
        </row>
        <row r="272">
          <cell r="D272">
            <v>0</v>
          </cell>
          <cell r="H272">
            <v>0</v>
          </cell>
          <cell r="L272">
            <v>0</v>
          </cell>
        </row>
        <row r="276">
          <cell r="D276">
            <v>0</v>
          </cell>
          <cell r="H276">
            <v>0</v>
          </cell>
          <cell r="L276">
            <v>0</v>
          </cell>
        </row>
        <row r="279">
          <cell r="D279">
            <v>0</v>
          </cell>
          <cell r="H279">
            <v>0</v>
          </cell>
          <cell r="L279">
            <v>0</v>
          </cell>
        </row>
        <row r="280">
          <cell r="D280">
            <v>0</v>
          </cell>
          <cell r="H280">
            <v>0</v>
          </cell>
          <cell r="L280">
            <v>0</v>
          </cell>
        </row>
        <row r="285">
          <cell r="D285">
            <v>0</v>
          </cell>
          <cell r="H285">
            <v>0</v>
          </cell>
          <cell r="L285">
            <v>0</v>
          </cell>
        </row>
        <row r="286">
          <cell r="D286">
            <v>0</v>
          </cell>
          <cell r="H286">
            <v>0</v>
          </cell>
          <cell r="L286">
            <v>0</v>
          </cell>
        </row>
        <row r="287">
          <cell r="D287">
            <v>0</v>
          </cell>
          <cell r="H287">
            <v>0</v>
          </cell>
          <cell r="L287">
            <v>0</v>
          </cell>
        </row>
        <row r="288">
          <cell r="D288">
            <v>0</v>
          </cell>
          <cell r="H288">
            <v>0</v>
          </cell>
          <cell r="L288">
            <v>0</v>
          </cell>
        </row>
        <row r="289">
          <cell r="D289">
            <v>0</v>
          </cell>
          <cell r="H289">
            <v>0</v>
          </cell>
          <cell r="L289">
            <v>0</v>
          </cell>
        </row>
        <row r="290">
          <cell r="D290">
            <v>0</v>
          </cell>
          <cell r="H290">
            <v>0</v>
          </cell>
          <cell r="L290">
            <v>0</v>
          </cell>
        </row>
        <row r="291">
          <cell r="D291">
            <v>0</v>
          </cell>
          <cell r="H291">
            <v>0</v>
          </cell>
          <cell r="L291">
            <v>0</v>
          </cell>
        </row>
        <row r="294">
          <cell r="D294">
            <v>0</v>
          </cell>
          <cell r="H294">
            <v>0</v>
          </cell>
          <cell r="L294">
            <v>0</v>
          </cell>
        </row>
        <row r="297">
          <cell r="D297">
            <v>0</v>
          </cell>
          <cell r="H297">
            <v>0</v>
          </cell>
          <cell r="L297">
            <v>0</v>
          </cell>
        </row>
        <row r="300">
          <cell r="D300">
            <v>0</v>
          </cell>
          <cell r="H300">
            <v>0</v>
          </cell>
          <cell r="L300">
            <v>0</v>
          </cell>
        </row>
        <row r="305">
          <cell r="D305">
            <v>0</v>
          </cell>
          <cell r="H305">
            <v>0</v>
          </cell>
          <cell r="L305">
            <v>0</v>
          </cell>
        </row>
        <row r="306">
          <cell r="D306">
            <v>0</v>
          </cell>
          <cell r="H306">
            <v>0</v>
          </cell>
          <cell r="L306">
            <v>0</v>
          </cell>
        </row>
      </sheetData>
      <sheetData sheetId="2"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L158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L216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L226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L257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L272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L306">
            <v>0</v>
          </cell>
        </row>
      </sheetData>
      <sheetData sheetId="3"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N50">
            <v>0</v>
          </cell>
        </row>
        <row r="54">
          <cell r="F54">
            <v>0</v>
          </cell>
          <cell r="J54">
            <v>0</v>
          </cell>
          <cell r="L54">
            <v>0</v>
          </cell>
        </row>
        <row r="61">
          <cell r="D61">
            <v>0</v>
          </cell>
          <cell r="F61">
            <v>0</v>
          </cell>
          <cell r="J61">
            <v>0</v>
          </cell>
          <cell r="L61">
            <v>0</v>
          </cell>
          <cell r="N61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82">
          <cell r="H82">
            <v>0</v>
          </cell>
        </row>
        <row r="84">
          <cell r="N84">
            <v>0</v>
          </cell>
        </row>
        <row r="85">
          <cell r="N85">
            <v>0</v>
          </cell>
        </row>
        <row r="89">
          <cell r="D89">
            <v>0</v>
          </cell>
          <cell r="F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J90">
            <v>0</v>
          </cell>
          <cell r="L90">
            <v>0</v>
          </cell>
          <cell r="N90">
            <v>0</v>
          </cell>
        </row>
        <row r="95">
          <cell r="D95">
            <v>0</v>
          </cell>
          <cell r="F95">
            <v>0</v>
          </cell>
          <cell r="J95">
            <v>0</v>
          </cell>
          <cell r="L95">
            <v>0</v>
          </cell>
          <cell r="N95">
            <v>0</v>
          </cell>
        </row>
        <row r="99">
          <cell r="D99">
            <v>0</v>
          </cell>
          <cell r="F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N101">
            <v>0</v>
          </cell>
        </row>
        <row r="103">
          <cell r="N103">
            <v>0</v>
          </cell>
        </row>
        <row r="109">
          <cell r="F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F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F111">
            <v>0</v>
          </cell>
          <cell r="J111">
            <v>0</v>
          </cell>
          <cell r="L111">
            <v>0</v>
          </cell>
          <cell r="N111">
            <v>0</v>
          </cell>
        </row>
        <row r="115">
          <cell r="F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F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F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F118">
            <v>0</v>
          </cell>
          <cell r="J118">
            <v>0</v>
          </cell>
          <cell r="L118">
            <v>0</v>
          </cell>
          <cell r="N118">
            <v>0</v>
          </cell>
        </row>
        <row r="120">
          <cell r="F120">
            <v>0</v>
          </cell>
          <cell r="J120">
            <v>0</v>
          </cell>
          <cell r="L120">
            <v>0</v>
          </cell>
        </row>
        <row r="127">
          <cell r="D127">
            <v>0</v>
          </cell>
          <cell r="F127">
            <v>0</v>
          </cell>
          <cell r="J127">
            <v>0</v>
          </cell>
          <cell r="L127">
            <v>0</v>
          </cell>
          <cell r="N127">
            <v>0</v>
          </cell>
        </row>
        <row r="132">
          <cell r="D132">
            <v>0</v>
          </cell>
          <cell r="F132">
            <v>0</v>
          </cell>
          <cell r="J132">
            <v>0</v>
          </cell>
          <cell r="L132">
            <v>0</v>
          </cell>
          <cell r="N132">
            <v>0</v>
          </cell>
        </row>
        <row r="135">
          <cell r="D135">
            <v>0</v>
          </cell>
          <cell r="F135">
            <v>0</v>
          </cell>
          <cell r="J135">
            <v>0</v>
          </cell>
          <cell r="L135">
            <v>0</v>
          </cell>
          <cell r="N135">
            <v>0</v>
          </cell>
        </row>
        <row r="151">
          <cell r="D151">
            <v>0</v>
          </cell>
          <cell r="F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J154">
            <v>0</v>
          </cell>
          <cell r="L154">
            <v>0</v>
          </cell>
          <cell r="N154">
            <v>0</v>
          </cell>
        </row>
        <row r="158">
          <cell r="D158">
            <v>0</v>
          </cell>
          <cell r="F158">
            <v>0</v>
          </cell>
          <cell r="J158">
            <v>0</v>
          </cell>
          <cell r="L158">
            <v>0</v>
          </cell>
          <cell r="N158">
            <v>0</v>
          </cell>
        </row>
        <row r="162">
          <cell r="D162">
            <v>0</v>
          </cell>
          <cell r="F162">
            <v>0</v>
          </cell>
          <cell r="J162">
            <v>0</v>
          </cell>
          <cell r="L162">
            <v>0</v>
          </cell>
        </row>
        <row r="167">
          <cell r="D167">
            <v>0</v>
          </cell>
          <cell r="F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J205">
            <v>0</v>
          </cell>
          <cell r="L205">
            <v>0</v>
          </cell>
          <cell r="N205">
            <v>0</v>
          </cell>
        </row>
        <row r="211">
          <cell r="F211">
            <v>0</v>
          </cell>
          <cell r="J211">
            <v>0</v>
          </cell>
          <cell r="L211">
            <v>0</v>
          </cell>
        </row>
        <row r="215">
          <cell r="F215">
            <v>0</v>
          </cell>
          <cell r="J215">
            <v>0</v>
          </cell>
          <cell r="L215">
            <v>0</v>
          </cell>
        </row>
        <row r="216">
          <cell r="N216">
            <v>0</v>
          </cell>
        </row>
        <row r="220">
          <cell r="F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F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F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F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F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F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F226">
            <v>0</v>
          </cell>
          <cell r="J226">
            <v>0</v>
          </cell>
          <cell r="L226">
            <v>0</v>
          </cell>
          <cell r="N226">
            <v>0</v>
          </cell>
        </row>
        <row r="230">
          <cell r="F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F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F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F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F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F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1"/>
      <sheetName val="Meta 2 "/>
      <sheetName val="Meta 3 "/>
      <sheetName val="Consolidado"/>
      <sheetName val="Presupuesto"/>
      <sheetName val="Justifica Presupuesto"/>
    </sheetNames>
    <sheetDataSet>
      <sheetData sheetId="0"/>
      <sheetData sheetId="1"/>
      <sheetData sheetId="2"/>
      <sheetData sheetId="3"/>
      <sheetData sheetId="4"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4">
          <cell r="F24">
            <v>0</v>
          </cell>
        </row>
        <row r="25">
          <cell r="F25">
            <v>0</v>
          </cell>
        </row>
        <row r="39">
          <cell r="F39">
            <v>0</v>
          </cell>
        </row>
        <row r="42">
          <cell r="F42">
            <v>0</v>
          </cell>
        </row>
        <row r="46">
          <cell r="F46">
            <v>0</v>
          </cell>
        </row>
        <row r="47">
          <cell r="F47">
            <v>0</v>
          </cell>
        </row>
        <row r="52">
          <cell r="F52">
            <v>0</v>
          </cell>
        </row>
        <row r="56">
          <cell r="F56">
            <v>0</v>
          </cell>
        </row>
        <row r="63">
          <cell r="F63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5">
          <cell r="F75">
            <v>0</v>
          </cell>
        </row>
        <row r="76">
          <cell r="F76">
            <v>0</v>
          </cell>
        </row>
        <row r="86">
          <cell r="F86">
            <v>0</v>
          </cell>
        </row>
        <row r="87">
          <cell r="F87">
            <v>0</v>
          </cell>
        </row>
        <row r="91">
          <cell r="F91">
            <v>0</v>
          </cell>
        </row>
        <row r="92">
          <cell r="F92">
            <v>0</v>
          </cell>
        </row>
        <row r="97">
          <cell r="F97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5">
          <cell r="F105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2">
          <cell r="F122">
            <v>0</v>
          </cell>
        </row>
        <row r="129">
          <cell r="F129">
            <v>0</v>
          </cell>
        </row>
        <row r="134">
          <cell r="F134">
            <v>0</v>
          </cell>
        </row>
        <row r="137">
          <cell r="F137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60">
          <cell r="F160">
            <v>0</v>
          </cell>
        </row>
        <row r="164">
          <cell r="F164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13">
          <cell r="F213">
            <v>0</v>
          </cell>
        </row>
        <row r="217">
          <cell r="F217">
            <v>0</v>
          </cell>
        </row>
        <row r="218">
          <cell r="F218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70">
          <cell r="F270">
            <v>0</v>
          </cell>
        </row>
        <row r="271">
          <cell r="F271">
            <v>0</v>
          </cell>
        </row>
        <row r="274">
          <cell r="F274">
            <v>0</v>
          </cell>
        </row>
        <row r="278">
          <cell r="F278">
            <v>0</v>
          </cell>
        </row>
        <row r="282">
          <cell r="F282">
            <v>0</v>
          </cell>
        </row>
        <row r="287">
          <cell r="F287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6">
          <cell r="F296">
            <v>0</v>
          </cell>
        </row>
        <row r="299">
          <cell r="F299">
            <v>0</v>
          </cell>
        </row>
        <row r="302">
          <cell r="F302">
            <v>0</v>
          </cell>
        </row>
        <row r="307">
          <cell r="F307">
            <v>0</v>
          </cell>
        </row>
        <row r="308">
          <cell r="F308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20"/>
  <sheetViews>
    <sheetView zoomScaleNormal="100" workbookViewId="0">
      <pane xSplit="3" ySplit="7" topLeftCell="P291" activePane="bottomRight" state="frozen"/>
      <selection pane="topRight" activeCell="D1" sqref="D1"/>
      <selection pane="bottomLeft" activeCell="A8" sqref="A8"/>
      <selection pane="bottomRight" activeCell="AH309" sqref="AH309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" style="1" customWidth="1"/>
    <col min="12" max="12" width="12.5703125" style="1" customWidth="1"/>
    <col min="13" max="13" width="3.7109375" style="1" customWidth="1"/>
    <col min="14" max="14" width="11.42578125" style="1"/>
    <col min="15" max="15" width="4.28515625" style="1" customWidth="1"/>
    <col min="16" max="16" width="11.42578125" style="1"/>
    <col min="17" max="17" width="3.85546875" style="1" customWidth="1"/>
    <col min="18" max="18" width="11.42578125" style="1"/>
    <col min="19" max="19" width="4.28515625" style="1" customWidth="1"/>
    <col min="20" max="20" width="13.140625" style="1" customWidth="1"/>
    <col min="21" max="21" width="3.5703125" style="1" customWidth="1"/>
    <col min="22" max="22" width="11.85546875" style="1" customWidth="1"/>
    <col min="23" max="23" width="3.7109375" style="1" customWidth="1"/>
    <col min="24" max="24" width="11.42578125" style="1"/>
    <col min="25" max="25" width="3.42578125" style="1" customWidth="1"/>
    <col min="26" max="26" width="14" style="1" customWidth="1"/>
    <col min="27" max="27" width="3" style="1" customWidth="1"/>
    <col min="28" max="28" width="11.42578125" style="1"/>
    <col min="29" max="29" width="3.7109375" style="1" customWidth="1"/>
    <col min="30" max="30" width="12.5703125" style="1" customWidth="1"/>
    <col min="31" max="31" width="3.7109375" style="1" customWidth="1"/>
    <col min="32" max="32" width="13.140625" style="1" customWidth="1"/>
    <col min="33" max="33" width="4.28515625" style="1" customWidth="1"/>
    <col min="34" max="34" width="11.42578125" style="1" bestFit="1" customWidth="1"/>
    <col min="35" max="16384" width="11.42578125" style="1"/>
  </cols>
  <sheetData>
    <row r="1" spans="1:34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8" x14ac:dyDescent="0.25">
      <c r="A2" s="72" t="s">
        <v>279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ht="18" x14ac:dyDescent="0.25">
      <c r="A3" s="72" t="s">
        <v>275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8" x14ac:dyDescent="0.25">
      <c r="A4" s="72" t="s">
        <v>280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4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63" x14ac:dyDescent="0.25">
      <c r="A7" s="6" t="s">
        <v>55</v>
      </c>
      <c r="B7" s="3"/>
      <c r="C7" s="7" t="s">
        <v>56</v>
      </c>
      <c r="D7" s="45" t="s">
        <v>257</v>
      </c>
      <c r="E7" s="5"/>
      <c r="F7" s="46" t="s">
        <v>258</v>
      </c>
      <c r="G7" s="5"/>
      <c r="H7" s="46" t="s">
        <v>259</v>
      </c>
      <c r="I7" s="5"/>
      <c r="J7" s="46" t="s">
        <v>260</v>
      </c>
      <c r="K7" s="41"/>
      <c r="L7" s="45" t="s">
        <v>261</v>
      </c>
      <c r="M7" s="47"/>
      <c r="N7" s="46" t="s">
        <v>262</v>
      </c>
      <c r="O7" s="47"/>
      <c r="P7" s="46" t="s">
        <v>263</v>
      </c>
      <c r="Q7" s="47"/>
      <c r="R7" s="46" t="s">
        <v>264</v>
      </c>
      <c r="S7" s="47"/>
      <c r="T7" s="46" t="s">
        <v>265</v>
      </c>
      <c r="U7" s="41"/>
      <c r="V7" s="46" t="s">
        <v>270</v>
      </c>
      <c r="W7" s="41"/>
      <c r="X7" s="48" t="s">
        <v>266</v>
      </c>
      <c r="Y7" s="49"/>
      <c r="Z7" s="50" t="s">
        <v>267</v>
      </c>
      <c r="AA7" s="49"/>
      <c r="AB7" s="50" t="s">
        <v>268</v>
      </c>
      <c r="AC7" s="49"/>
      <c r="AD7" s="50" t="s">
        <v>269</v>
      </c>
      <c r="AE7" s="49"/>
      <c r="AF7" s="50" t="s">
        <v>44</v>
      </c>
      <c r="AG7" s="41"/>
      <c r="AH7" s="52" t="s">
        <v>57</v>
      </c>
    </row>
    <row r="8" spans="1:34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9"/>
    </row>
    <row r="9" spans="1:34" ht="16.5" thickBot="1" x14ac:dyDescent="0.3">
      <c r="A9" s="11">
        <v>0</v>
      </c>
      <c r="B9" s="3"/>
      <c r="C9" s="12" t="s">
        <v>58</v>
      </c>
      <c r="D9" s="59">
        <f t="shared" ref="D9" si="0">+D11+D18+D25+D32+D36+D43</f>
        <v>110486511.24899201</v>
      </c>
      <c r="E9" s="10"/>
      <c r="F9" s="59">
        <f t="shared" ref="F9" si="1">+F11+F18+F25+F32+F36+F43</f>
        <v>278609967.60708797</v>
      </c>
      <c r="G9" s="10"/>
      <c r="H9" s="59">
        <f>+H11+H18+H25+H32+H36+H43</f>
        <v>61633481.995434001</v>
      </c>
      <c r="I9" s="10"/>
      <c r="J9" s="59">
        <f>+J11+J18+J25+J32+J36+J43</f>
        <v>80698089.988670006</v>
      </c>
      <c r="K9" s="60"/>
      <c r="L9" s="59">
        <f>+L11+L18+L25+L32+L36+L43</f>
        <v>88909604.728165999</v>
      </c>
      <c r="M9" s="60"/>
      <c r="N9" s="59">
        <f>+N11+N18+N25+N32+N36+N43</f>
        <v>151827324.29512998</v>
      </c>
      <c r="O9" s="60"/>
      <c r="P9" s="59">
        <f>+P11+P18+P25+P32+P36+P43</f>
        <v>89018766.731607988</v>
      </c>
      <c r="Q9" s="60"/>
      <c r="R9" s="59">
        <f>+R11+R18+R25+R32+R36+R43</f>
        <v>138051419.49069199</v>
      </c>
      <c r="S9" s="60"/>
      <c r="T9" s="59">
        <f>+T11+T18+T25+T32+T36+T43</f>
        <v>46409065.436309993</v>
      </c>
      <c r="U9" s="60"/>
      <c r="V9" s="59">
        <f>+V11+V18+V25+V32+V36+V43</f>
        <v>335071635.15442002</v>
      </c>
      <c r="W9" s="60"/>
      <c r="X9" s="59">
        <f>+X11+X18+X25+X32+X36+X43</f>
        <v>56988606.005691998</v>
      </c>
      <c r="Y9" s="60"/>
      <c r="Z9" s="59">
        <f>+Z11+Z18+Z25+Z32+Z36+Z43</f>
        <v>301789641.90469199</v>
      </c>
      <c r="AA9" s="60"/>
      <c r="AB9" s="59">
        <f>+AB11+AB18+AB25+AB32+AB36+AB43</f>
        <v>259974700.38957798</v>
      </c>
      <c r="AC9" s="60"/>
      <c r="AD9" s="59">
        <f>+AD11+AD18+AD25+AD32+AD36+AD43</f>
        <v>280812979.63287604</v>
      </c>
      <c r="AE9" s="60"/>
      <c r="AF9" s="59">
        <f>+AF11+AF18+AF25+AF32+AF36+AF43</f>
        <v>264991472.91930398</v>
      </c>
      <c r="AG9" s="60"/>
      <c r="AH9" s="59">
        <f>+AH11+AH18+AH25+AH32+AH36+AH43</f>
        <v>2545273267.5286517</v>
      </c>
    </row>
    <row r="10" spans="1:34" ht="16.5" thickTop="1" x14ac:dyDescent="0.25">
      <c r="A10" s="14"/>
      <c r="B10" s="3"/>
      <c r="C10" s="15"/>
      <c r="D10" s="60"/>
      <c r="E10" s="10"/>
      <c r="F10" s="60"/>
      <c r="G10" s="10"/>
      <c r="H10" s="60"/>
      <c r="I10" s="1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10"/>
    </row>
    <row r="11" spans="1:34" ht="15.75" x14ac:dyDescent="0.25">
      <c r="A11" s="17">
        <v>1</v>
      </c>
      <c r="B11" s="3"/>
      <c r="C11" s="18" t="s">
        <v>59</v>
      </c>
      <c r="D11" s="61">
        <f t="shared" ref="D11" si="2">SUM(D12:D16)</f>
        <v>43485500.520000003</v>
      </c>
      <c r="E11" s="10"/>
      <c r="F11" s="61">
        <f t="shared" ref="F11" si="3">SUM(F12:F16)</f>
        <v>88956321.129999995</v>
      </c>
      <c r="G11" s="10"/>
      <c r="H11" s="61">
        <f>SUM(H12:H16)</f>
        <v>18415060.68</v>
      </c>
      <c r="I11" s="10"/>
      <c r="J11" s="61">
        <f>SUM(J12:J16)</f>
        <v>26794772.870000001</v>
      </c>
      <c r="K11" s="62"/>
      <c r="L11" s="61">
        <f>SUM(L12:L16)</f>
        <v>36108237.020000003</v>
      </c>
      <c r="M11" s="62"/>
      <c r="N11" s="61">
        <f>SUM(N12:N16)</f>
        <v>49568445.609999999</v>
      </c>
      <c r="O11" s="62"/>
      <c r="P11" s="61">
        <f>SUM(P12:P16)</f>
        <v>27922865.879999999</v>
      </c>
      <c r="Q11" s="62"/>
      <c r="R11" s="61">
        <f>SUM(R12:R16)</f>
        <v>44424371.780000001</v>
      </c>
      <c r="S11" s="62"/>
      <c r="T11" s="61">
        <f>SUM(T12:T16)</f>
        <v>15064188.029999999</v>
      </c>
      <c r="U11" s="62"/>
      <c r="V11" s="61">
        <f>SUM(V12:V16)</f>
        <v>107116086.44</v>
      </c>
      <c r="W11" s="62"/>
      <c r="X11" s="61">
        <f>SUM(X12:X16)</f>
        <v>16591910.369999999</v>
      </c>
      <c r="Y11" s="62"/>
      <c r="Z11" s="61">
        <f>SUM(Z12:Z16)</f>
        <v>105213077.91</v>
      </c>
      <c r="AA11" s="62"/>
      <c r="AB11" s="61">
        <f>SUM(AB12:AB16)</f>
        <v>83823189.879999995</v>
      </c>
      <c r="AC11" s="62"/>
      <c r="AD11" s="61">
        <f>SUM(AD12:AD16)</f>
        <v>100134399.68000001</v>
      </c>
      <c r="AE11" s="62"/>
      <c r="AF11" s="61">
        <f>SUM(AF12:AF16)</f>
        <v>93176296.950000003</v>
      </c>
      <c r="AG11" s="62"/>
      <c r="AH11" s="61">
        <f>SUM(AH12:AH16)</f>
        <v>856794724.74999988</v>
      </c>
    </row>
    <row r="12" spans="1:34" ht="15.75" x14ac:dyDescent="0.25">
      <c r="A12" s="20">
        <v>101</v>
      </c>
      <c r="B12" s="3"/>
      <c r="C12" s="21" t="s">
        <v>60</v>
      </c>
      <c r="D12" s="63">
        <f>+[1]Presidencia!D12</f>
        <v>42985500.520000003</v>
      </c>
      <c r="E12" s="10"/>
      <c r="F12" s="63">
        <f>+[1]Presidencia!F12</f>
        <v>88456321.129999995</v>
      </c>
      <c r="G12" s="10"/>
      <c r="H12" s="63">
        <f>+[1]Presidencia!H12</f>
        <v>18415060.68</v>
      </c>
      <c r="I12" s="10"/>
      <c r="J12" s="63">
        <f>+[1]Presidencia!J12</f>
        <v>26794772.870000001</v>
      </c>
      <c r="K12" s="63"/>
      <c r="L12" s="63">
        <f>+'[1]Dirección Ejecutiva'!D12</f>
        <v>35358237.020000003</v>
      </c>
      <c r="M12" s="63"/>
      <c r="N12" s="63">
        <f>+'[1]Dirección Ejecutiva'!F12</f>
        <v>48568445.609999999</v>
      </c>
      <c r="O12" s="63"/>
      <c r="P12" s="63">
        <f>+'[1]Dirección Ejecutiva'!H12</f>
        <v>27172865.879999999</v>
      </c>
      <c r="Q12" s="63"/>
      <c r="R12" s="63">
        <f>+'[1]Dirección Ejecutiva'!J12</f>
        <v>44424371.780000001</v>
      </c>
      <c r="S12" s="63"/>
      <c r="T12" s="63">
        <f>+'[1]Dirección Ejecutiva'!L12</f>
        <v>14064188.029999999</v>
      </c>
      <c r="U12" s="63"/>
      <c r="V12" s="63">
        <f>+[1]DGR!N12</f>
        <v>105116086.44</v>
      </c>
      <c r="W12" s="63"/>
      <c r="X12" s="63">
        <f>+'[1]DGA '!D12</f>
        <v>15841910.369999999</v>
      </c>
      <c r="Y12" s="63"/>
      <c r="Z12" s="63">
        <f>+'[1]DGA '!F12</f>
        <v>104713077.91</v>
      </c>
      <c r="AA12" s="63"/>
      <c r="AB12" s="63">
        <f>+'[1]DGA '!H12</f>
        <v>81823189.879999995</v>
      </c>
      <c r="AC12" s="63"/>
      <c r="AD12" s="63">
        <f>+'[1]DGA '!J12</f>
        <v>97134399.680000007</v>
      </c>
      <c r="AE12" s="63"/>
      <c r="AF12" s="63">
        <f>+'[1]DGA '!L12</f>
        <v>90676296.950000003</v>
      </c>
      <c r="AG12" s="63"/>
      <c r="AH12" s="63">
        <f>+AF12+AD12+AB12+Z12+X12+V12+T12+R12+P12+N12+L12+J12+H12+F12+D12</f>
        <v>841544724.74999988</v>
      </c>
    </row>
    <row r="13" spans="1:34" ht="15.75" x14ac:dyDescent="0.25">
      <c r="A13" s="20">
        <v>102</v>
      </c>
      <c r="B13" s="3"/>
      <c r="C13" s="21" t="s">
        <v>61</v>
      </c>
      <c r="D13" s="22">
        <f>+[2]Presidencia!D13</f>
        <v>0</v>
      </c>
      <c r="E13" s="10"/>
      <c r="F13" s="22">
        <f>+[2]Presidencia!F13</f>
        <v>0</v>
      </c>
      <c r="G13" s="10"/>
      <c r="H13" s="22">
        <f>+[2]Presidencia!H13</f>
        <v>0</v>
      </c>
      <c r="I13" s="10"/>
      <c r="J13" s="22">
        <f>+[2]Presidencia!J13</f>
        <v>0</v>
      </c>
      <c r="K13" s="22"/>
      <c r="L13" s="22">
        <f>+'[2]Dirección Ejecutiva'!D13</f>
        <v>0</v>
      </c>
      <c r="M13" s="22"/>
      <c r="N13" s="63">
        <f>+'[1]Dirección Ejecutiva'!F13</f>
        <v>0</v>
      </c>
      <c r="O13" s="22"/>
      <c r="P13" s="22">
        <f>+'[2]Dirección Ejecutiva'!H13</f>
        <v>0</v>
      </c>
      <c r="Q13" s="22"/>
      <c r="R13" s="22">
        <f>+'[2]Dirección Ejecutiva'!J13</f>
        <v>0</v>
      </c>
      <c r="S13" s="22"/>
      <c r="T13" s="22">
        <f>+'[2]Dirección Ejecutiva'!L13</f>
        <v>0</v>
      </c>
      <c r="U13" s="22"/>
      <c r="V13" s="22">
        <f>+[2]DGR!N13</f>
        <v>0</v>
      </c>
      <c r="W13" s="22"/>
      <c r="X13" s="22">
        <f>+'[2]DGA '!D13</f>
        <v>0</v>
      </c>
      <c r="Y13" s="22"/>
      <c r="Z13" s="22">
        <f>+'[2]DGA '!F13</f>
        <v>0</v>
      </c>
      <c r="AA13" s="22"/>
      <c r="AB13" s="22">
        <f>+'[2]DGA '!H13</f>
        <v>0</v>
      </c>
      <c r="AC13" s="22"/>
      <c r="AD13" s="22">
        <f>+'[2]DGA '!J13</f>
        <v>0</v>
      </c>
      <c r="AE13" s="22"/>
      <c r="AF13" s="22">
        <f>+'[2]DGA '!L13</f>
        <v>0</v>
      </c>
      <c r="AG13" s="22"/>
      <c r="AH13" s="22">
        <f t="shared" ref="AH13:AH16" si="4">+AF13+AD13+AB13+Z13+X13+V13+T13+R13+P13+N13+L13+J13+H13+F13+D13</f>
        <v>0</v>
      </c>
    </row>
    <row r="14" spans="1:34" ht="15.75" x14ac:dyDescent="0.25">
      <c r="A14" s="20">
        <v>103</v>
      </c>
      <c r="B14" s="3"/>
      <c r="C14" s="21" t="s">
        <v>62</v>
      </c>
      <c r="D14" s="22">
        <f>+[2]Presidencia!D14</f>
        <v>0</v>
      </c>
      <c r="E14" s="10"/>
      <c r="F14" s="22">
        <f>+[2]Presidencia!F14</f>
        <v>0</v>
      </c>
      <c r="G14" s="10"/>
      <c r="H14" s="22">
        <f>+[2]Presidencia!H14</f>
        <v>0</v>
      </c>
      <c r="I14" s="10"/>
      <c r="J14" s="22">
        <f>+[2]Presidencia!J14</f>
        <v>0</v>
      </c>
      <c r="K14" s="22"/>
      <c r="L14" s="22">
        <f>+'[2]Dirección Ejecutiva'!D14</f>
        <v>0</v>
      </c>
      <c r="M14" s="22"/>
      <c r="N14" s="63">
        <f>+'[1]Dirección Ejecutiva'!F14</f>
        <v>0</v>
      </c>
      <c r="O14" s="22"/>
      <c r="P14" s="22">
        <f>+'[2]Dirección Ejecutiva'!H14</f>
        <v>0</v>
      </c>
      <c r="Q14" s="22"/>
      <c r="R14" s="22">
        <f>+'[2]Dirección Ejecutiva'!J14</f>
        <v>0</v>
      </c>
      <c r="S14" s="22"/>
      <c r="T14" s="22">
        <f>+'[2]Dirección Ejecutiva'!L14</f>
        <v>0</v>
      </c>
      <c r="U14" s="22"/>
      <c r="V14" s="22">
        <f>+[2]DGR!N14</f>
        <v>0</v>
      </c>
      <c r="W14" s="22"/>
      <c r="X14" s="22">
        <f>+'[2]DGA '!D14</f>
        <v>0</v>
      </c>
      <c r="Y14" s="22"/>
      <c r="Z14" s="22">
        <f>+'[2]DGA '!F14</f>
        <v>0</v>
      </c>
      <c r="AA14" s="22"/>
      <c r="AB14" s="22">
        <f>+'[2]DGA '!H14</f>
        <v>0</v>
      </c>
      <c r="AC14" s="22"/>
      <c r="AD14" s="22">
        <f>+'[2]DGA '!J14</f>
        <v>0</v>
      </c>
      <c r="AE14" s="22"/>
      <c r="AF14" s="22">
        <f>+'[2]DGA '!L14</f>
        <v>0</v>
      </c>
      <c r="AG14" s="22"/>
      <c r="AH14" s="22">
        <f t="shared" si="4"/>
        <v>0</v>
      </c>
    </row>
    <row r="15" spans="1:34" ht="15.75" x14ac:dyDescent="0.25">
      <c r="A15" s="20">
        <v>104</v>
      </c>
      <c r="B15" s="3"/>
      <c r="C15" s="21" t="s">
        <v>63</v>
      </c>
      <c r="D15" s="22">
        <f>+[2]Presidencia!D15</f>
        <v>0</v>
      </c>
      <c r="E15" s="10"/>
      <c r="F15" s="22">
        <f>+[2]Presidencia!F15</f>
        <v>0</v>
      </c>
      <c r="G15" s="10"/>
      <c r="H15" s="22">
        <f>+[2]Presidencia!H15</f>
        <v>0</v>
      </c>
      <c r="I15" s="10"/>
      <c r="J15" s="22">
        <f>+[2]Presidencia!J15</f>
        <v>0</v>
      </c>
      <c r="K15" s="22"/>
      <c r="L15" s="22">
        <f>+'[2]Dirección Ejecutiva'!D15</f>
        <v>0</v>
      </c>
      <c r="M15" s="22"/>
      <c r="N15" s="63">
        <f>+'[1]Dirección Ejecutiva'!F15</f>
        <v>0</v>
      </c>
      <c r="O15" s="22"/>
      <c r="P15" s="22">
        <f>+'[2]Dirección Ejecutiva'!H15</f>
        <v>0</v>
      </c>
      <c r="Q15" s="22"/>
      <c r="R15" s="22">
        <f>+'[2]Dirección Ejecutiva'!J15</f>
        <v>0</v>
      </c>
      <c r="S15" s="22"/>
      <c r="T15" s="22">
        <f>+'[2]Dirección Ejecutiva'!L15</f>
        <v>0</v>
      </c>
      <c r="U15" s="22"/>
      <c r="V15" s="22">
        <f>+[2]DGR!N15</f>
        <v>0</v>
      </c>
      <c r="W15" s="22"/>
      <c r="X15" s="22">
        <f>+'[2]DGA '!D15</f>
        <v>0</v>
      </c>
      <c r="Y15" s="22"/>
      <c r="Z15" s="22">
        <f>+'[2]DGA '!F15</f>
        <v>0</v>
      </c>
      <c r="AA15" s="22"/>
      <c r="AB15" s="22">
        <f>+'[2]DGA '!H15</f>
        <v>0</v>
      </c>
      <c r="AC15" s="22"/>
      <c r="AD15" s="22">
        <f>+'[2]DGA '!J15</f>
        <v>0</v>
      </c>
      <c r="AE15" s="22"/>
      <c r="AF15" s="22">
        <f>+'[2]DGA '!L15</f>
        <v>0</v>
      </c>
      <c r="AG15" s="22"/>
      <c r="AH15" s="22">
        <f t="shared" si="4"/>
        <v>0</v>
      </c>
    </row>
    <row r="16" spans="1:34" ht="15.75" x14ac:dyDescent="0.25">
      <c r="A16" s="20">
        <v>105</v>
      </c>
      <c r="B16" s="3"/>
      <c r="C16" s="21" t="s">
        <v>64</v>
      </c>
      <c r="D16" s="63">
        <f>+[1]Presidencia!D16</f>
        <v>500000</v>
      </c>
      <c r="E16" s="10"/>
      <c r="F16" s="63">
        <f>+[1]Presidencia!F16</f>
        <v>500000</v>
      </c>
      <c r="G16" s="10"/>
      <c r="H16" s="63">
        <f>+[1]Presidencia!H16</f>
        <v>0</v>
      </c>
      <c r="I16" s="10"/>
      <c r="J16" s="63">
        <f>+[1]Presidencia!J16</f>
        <v>0</v>
      </c>
      <c r="K16" s="63"/>
      <c r="L16" s="63">
        <f>+'[1]Dirección Ejecutiva'!D16</f>
        <v>750000</v>
      </c>
      <c r="M16" s="63"/>
      <c r="N16" s="63">
        <f>+'[1]Dirección Ejecutiva'!F16</f>
        <v>1000000</v>
      </c>
      <c r="O16" s="63"/>
      <c r="P16" s="63">
        <f>+'[1]Dirección Ejecutiva'!H16</f>
        <v>750000</v>
      </c>
      <c r="Q16" s="63"/>
      <c r="R16" s="63">
        <f>+'[1]Dirección Ejecutiva'!J16</f>
        <v>0</v>
      </c>
      <c r="S16" s="63"/>
      <c r="T16" s="63">
        <f>+'[1]Dirección Ejecutiva'!L16</f>
        <v>1000000</v>
      </c>
      <c r="U16" s="63"/>
      <c r="V16" s="63">
        <f>+[1]DGR!N16</f>
        <v>2000000</v>
      </c>
      <c r="W16" s="63"/>
      <c r="X16" s="63">
        <f>+'[1]DGA '!D16</f>
        <v>750000</v>
      </c>
      <c r="Y16" s="63"/>
      <c r="Z16" s="63">
        <f>+'[1]DGA '!F16</f>
        <v>500000</v>
      </c>
      <c r="AA16" s="63"/>
      <c r="AB16" s="63">
        <f>+'[1]DGA '!H16</f>
        <v>2000000</v>
      </c>
      <c r="AC16" s="63"/>
      <c r="AD16" s="63">
        <f>+'[1]DGA '!J16</f>
        <v>3000000</v>
      </c>
      <c r="AE16" s="63"/>
      <c r="AF16" s="63">
        <f>+'[1]DGA '!L16</f>
        <v>2500000</v>
      </c>
      <c r="AG16" s="63"/>
      <c r="AH16" s="63">
        <f t="shared" si="4"/>
        <v>15250000</v>
      </c>
    </row>
    <row r="17" spans="1:34" ht="15.75" x14ac:dyDescent="0.25">
      <c r="A17" s="3"/>
      <c r="B17" s="3"/>
      <c r="C17" s="21"/>
      <c r="D17" s="63"/>
      <c r="E17" s="10"/>
      <c r="F17" s="63"/>
      <c r="G17" s="10"/>
      <c r="H17" s="63"/>
      <c r="I17" s="1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5.75" x14ac:dyDescent="0.25">
      <c r="A18" s="17">
        <v>2</v>
      </c>
      <c r="B18" s="3"/>
      <c r="C18" s="18" t="s">
        <v>65</v>
      </c>
      <c r="D18" s="61">
        <f>SUM(D19:D23)</f>
        <v>1000000</v>
      </c>
      <c r="E18" s="10"/>
      <c r="F18" s="61">
        <f t="shared" ref="F18:H18" si="5">SUM(F19:F23)</f>
        <v>3200000</v>
      </c>
      <c r="G18" s="10"/>
      <c r="H18" s="61">
        <f t="shared" si="5"/>
        <v>3508837.12</v>
      </c>
      <c r="I18" s="10"/>
      <c r="J18" s="61">
        <f t="shared" ref="J18:L18" si="6">SUM(J19:J23)</f>
        <v>2500000</v>
      </c>
      <c r="K18" s="62"/>
      <c r="L18" s="61">
        <f t="shared" si="6"/>
        <v>1000000</v>
      </c>
      <c r="M18" s="62"/>
      <c r="N18" s="61">
        <f t="shared" ref="N18:P18" si="7">SUM(N19:N23)</f>
        <v>4000000</v>
      </c>
      <c r="O18" s="62"/>
      <c r="P18" s="61">
        <f t="shared" si="7"/>
        <v>3500000</v>
      </c>
      <c r="Q18" s="62"/>
      <c r="R18" s="61">
        <f t="shared" ref="R18:T18" si="8">SUM(R19:R23)</f>
        <v>6005302.2699999996</v>
      </c>
      <c r="S18" s="62"/>
      <c r="T18" s="61">
        <f t="shared" si="8"/>
        <v>500000</v>
      </c>
      <c r="U18" s="62"/>
      <c r="V18" s="61">
        <f t="shared" ref="V18:X18" si="9">SUM(V19:V23)</f>
        <v>24486879.91</v>
      </c>
      <c r="W18" s="62"/>
      <c r="X18" s="61">
        <f t="shared" si="9"/>
        <v>3665115.82</v>
      </c>
      <c r="Y18" s="62"/>
      <c r="Z18" s="61">
        <f t="shared" ref="Z18" si="10">SUM(Z19:Z23)</f>
        <v>6500000</v>
      </c>
      <c r="AA18" s="62"/>
      <c r="AB18" s="61">
        <f t="shared" ref="AB18:AD18" si="11">SUM(AB19:AB23)</f>
        <v>13122353.710000001</v>
      </c>
      <c r="AC18" s="62"/>
      <c r="AD18" s="61">
        <f t="shared" si="11"/>
        <v>6500000</v>
      </c>
      <c r="AE18" s="62"/>
      <c r="AF18" s="61">
        <f t="shared" ref="AF18" si="12">SUM(AF19:AF23)</f>
        <v>24259518.149999999</v>
      </c>
      <c r="AG18" s="62"/>
      <c r="AH18" s="61">
        <f>SUM(AH19:AH23)</f>
        <v>103748006.98</v>
      </c>
    </row>
    <row r="19" spans="1:34" ht="15.75" x14ac:dyDescent="0.25">
      <c r="A19" s="20">
        <v>201</v>
      </c>
      <c r="B19" s="3"/>
      <c r="C19" s="21" t="s">
        <v>66</v>
      </c>
      <c r="D19" s="63">
        <f>+[1]Presidencia!D19</f>
        <v>1000000</v>
      </c>
      <c r="E19" s="10"/>
      <c r="F19" s="63">
        <f>+[1]Presidencia!F19</f>
        <v>3200000</v>
      </c>
      <c r="G19" s="10"/>
      <c r="H19" s="63">
        <f>+[1]Presidencia!H19</f>
        <v>1000000</v>
      </c>
      <c r="I19" s="10"/>
      <c r="J19" s="63">
        <f>+[1]Presidencia!J19</f>
        <v>500000</v>
      </c>
      <c r="K19" s="63"/>
      <c r="L19" s="63">
        <f>+'[1]Dirección Ejecutiva'!D19</f>
        <v>1000000</v>
      </c>
      <c r="M19" s="63"/>
      <c r="N19" s="63">
        <f>+'[1]Dirección Ejecutiva'!F19</f>
        <v>4000000</v>
      </c>
      <c r="O19" s="63"/>
      <c r="P19" s="63">
        <f>+'[1]Dirección Ejecutiva'!H19</f>
        <v>500000</v>
      </c>
      <c r="Q19" s="63"/>
      <c r="R19" s="63">
        <f>+'[1]Dirección Ejecutiva'!J19</f>
        <v>2500000</v>
      </c>
      <c r="S19" s="63"/>
      <c r="T19" s="63">
        <f>+'[1]Dirección Ejecutiva'!L19</f>
        <v>500000</v>
      </c>
      <c r="U19" s="63"/>
      <c r="V19" s="63">
        <f>+[1]DGR!N19</f>
        <v>12000000</v>
      </c>
      <c r="W19" s="63"/>
      <c r="X19" s="63">
        <f>+'[1]DGA '!D19</f>
        <v>750000</v>
      </c>
      <c r="Y19" s="63"/>
      <c r="Z19" s="63">
        <f>+'[1]DGA '!F19</f>
        <v>3500000</v>
      </c>
      <c r="AA19" s="63"/>
      <c r="AB19" s="63">
        <f>+'[1]DGA '!H19</f>
        <v>8600000</v>
      </c>
      <c r="AC19" s="63"/>
      <c r="AD19" s="63">
        <f>+'[1]DGA '!J19</f>
        <v>3500000</v>
      </c>
      <c r="AE19" s="63"/>
      <c r="AF19" s="63">
        <f>+'[1]DGA '!L19</f>
        <v>13500000</v>
      </c>
      <c r="AG19" s="63"/>
      <c r="AH19" s="63">
        <f t="shared" ref="AH19:AH23" si="13">+AF19+AD19+AB19+Z19+X19+V19+T19+R19+P19+N19+L19+J19+H19+F19+D19</f>
        <v>56050000</v>
      </c>
    </row>
    <row r="20" spans="1:34" ht="15.75" x14ac:dyDescent="0.25">
      <c r="A20" s="20">
        <v>202</v>
      </c>
      <c r="B20" s="3"/>
      <c r="C20" s="21" t="s">
        <v>67</v>
      </c>
      <c r="D20" s="63">
        <f>+[1]Presidencia!D20</f>
        <v>0</v>
      </c>
      <c r="E20" s="10"/>
      <c r="F20" s="63">
        <f>+[1]Presidencia!F20</f>
        <v>0</v>
      </c>
      <c r="G20" s="10"/>
      <c r="H20" s="63">
        <f>+[1]Presidencia!H20</f>
        <v>0</v>
      </c>
      <c r="I20" s="10"/>
      <c r="J20" s="63">
        <f>+[1]Presidencia!J20</f>
        <v>2000000</v>
      </c>
      <c r="K20" s="63"/>
      <c r="L20" s="63">
        <f>+'[1]Dirección Ejecutiva'!D20</f>
        <v>0</v>
      </c>
      <c r="M20" s="63"/>
      <c r="N20" s="63">
        <f>+'[1]Dirección Ejecutiva'!F20</f>
        <v>0</v>
      </c>
      <c r="O20" s="63"/>
      <c r="P20" s="63">
        <f>+'[1]Dirección Ejecutiva'!H20</f>
        <v>3000000</v>
      </c>
      <c r="Q20" s="63"/>
      <c r="R20" s="63">
        <f>+'[1]Dirección Ejecutiva'!J20</f>
        <v>2000000</v>
      </c>
      <c r="S20" s="63"/>
      <c r="T20" s="63">
        <f>+'[1]Dirección Ejecutiva'!L20</f>
        <v>0</v>
      </c>
      <c r="U20" s="63"/>
      <c r="V20" s="63">
        <f>+[1]DGR!N20</f>
        <v>0</v>
      </c>
      <c r="W20" s="63"/>
      <c r="X20" s="63">
        <f>+'[1]DGA '!D20</f>
        <v>0</v>
      </c>
      <c r="Y20" s="63"/>
      <c r="Z20" s="63">
        <f>+'[1]DGA '!F20</f>
        <v>3000000</v>
      </c>
      <c r="AA20" s="63"/>
      <c r="AB20" s="63">
        <f>+'[1]DGA '!H20</f>
        <v>0</v>
      </c>
      <c r="AC20" s="63"/>
      <c r="AD20" s="63">
        <f>+'[1]DGA '!J20</f>
        <v>3000000</v>
      </c>
      <c r="AE20" s="63"/>
      <c r="AF20" s="63">
        <f>+'[1]DGA '!L20</f>
        <v>2000000</v>
      </c>
      <c r="AG20" s="63"/>
      <c r="AH20" s="63">
        <f t="shared" si="13"/>
        <v>15000000</v>
      </c>
    </row>
    <row r="21" spans="1:34" ht="15.75" x14ac:dyDescent="0.25">
      <c r="A21" s="20">
        <v>203</v>
      </c>
      <c r="B21" s="3"/>
      <c r="C21" s="21" t="s">
        <v>68</v>
      </c>
      <c r="D21" s="63">
        <f>+[1]Presidencia!D21</f>
        <v>0</v>
      </c>
      <c r="E21" s="10"/>
      <c r="F21" s="63">
        <f>+[1]Presidencia!F21</f>
        <v>0</v>
      </c>
      <c r="G21" s="10"/>
      <c r="H21" s="63">
        <f>+[1]Presidencia!H21</f>
        <v>2508837.12</v>
      </c>
      <c r="I21" s="10"/>
      <c r="J21" s="63">
        <f>+[1]Presidencia!J21</f>
        <v>0</v>
      </c>
      <c r="K21" s="63"/>
      <c r="L21" s="63">
        <f>+'[1]Dirección Ejecutiva'!D21</f>
        <v>0</v>
      </c>
      <c r="M21" s="63"/>
      <c r="N21" s="63">
        <f>+'[1]Dirección Ejecutiva'!F21</f>
        <v>0</v>
      </c>
      <c r="O21" s="63"/>
      <c r="P21" s="63">
        <f>+'[1]Dirección Ejecutiva'!H21</f>
        <v>0</v>
      </c>
      <c r="Q21" s="63"/>
      <c r="R21" s="63">
        <f>+'[1]Dirección Ejecutiva'!J21</f>
        <v>1505302.27</v>
      </c>
      <c r="S21" s="63"/>
      <c r="T21" s="63">
        <f>+'[1]Dirección Ejecutiva'!L21</f>
        <v>0</v>
      </c>
      <c r="U21" s="63"/>
      <c r="V21" s="63">
        <f>+[1]DGR!N21</f>
        <v>12486879.91</v>
      </c>
      <c r="W21" s="63"/>
      <c r="X21" s="63">
        <f>+'[1]DGA '!D21</f>
        <v>2915115.82</v>
      </c>
      <c r="Y21" s="63"/>
      <c r="Z21" s="63">
        <f>+'[1]DGA '!F21</f>
        <v>0</v>
      </c>
      <c r="AA21" s="63"/>
      <c r="AB21" s="63">
        <f>+'[1]DGA '!H21</f>
        <v>4522353.71</v>
      </c>
      <c r="AC21" s="63"/>
      <c r="AD21" s="63">
        <f>+'[1]DGA '!J21</f>
        <v>0</v>
      </c>
      <c r="AE21" s="63"/>
      <c r="AF21" s="63">
        <f>+'[1]DGA '!L21</f>
        <v>8759518.1500000004</v>
      </c>
      <c r="AG21" s="63"/>
      <c r="AH21" s="63">
        <f t="shared" si="13"/>
        <v>32698006.98</v>
      </c>
    </row>
    <row r="22" spans="1:34" ht="15.75" x14ac:dyDescent="0.25">
      <c r="A22" s="20">
        <v>204</v>
      </c>
      <c r="B22" s="3"/>
      <c r="C22" s="21" t="s">
        <v>69</v>
      </c>
      <c r="D22" s="22">
        <f>+[2]Presidencia!D22</f>
        <v>0</v>
      </c>
      <c r="E22" s="10"/>
      <c r="F22" s="22">
        <f>+[2]Presidencia!F22</f>
        <v>0</v>
      </c>
      <c r="G22" s="10"/>
      <c r="H22" s="22">
        <f>+[2]Presidencia!H22</f>
        <v>0</v>
      </c>
      <c r="I22" s="10"/>
      <c r="J22" s="22">
        <f>+[2]Presidencia!J22</f>
        <v>0</v>
      </c>
      <c r="K22" s="22"/>
      <c r="L22" s="22">
        <f>+'[2]Dirección Ejecutiva'!D22</f>
        <v>0</v>
      </c>
      <c r="M22" s="22"/>
      <c r="N22" s="63">
        <f>+'[1]Dirección Ejecutiva'!F22</f>
        <v>0</v>
      </c>
      <c r="O22" s="22"/>
      <c r="P22" s="22">
        <f>+'[2]Dirección Ejecutiva'!H22</f>
        <v>0</v>
      </c>
      <c r="Q22" s="22"/>
      <c r="R22" s="22">
        <f>+'[2]Dirección Ejecutiva'!J22</f>
        <v>0</v>
      </c>
      <c r="S22" s="22"/>
      <c r="T22" s="22">
        <f>+'[2]Dirección Ejecutiva'!L22</f>
        <v>0</v>
      </c>
      <c r="U22" s="22"/>
      <c r="V22" s="22">
        <f>+[2]DGR!N22</f>
        <v>0</v>
      </c>
      <c r="W22" s="22"/>
      <c r="X22" s="22">
        <f>+'[2]DGA '!D22</f>
        <v>0</v>
      </c>
      <c r="Y22" s="22"/>
      <c r="Z22" s="22">
        <f>+'[2]DGA '!F22</f>
        <v>0</v>
      </c>
      <c r="AA22" s="22"/>
      <c r="AB22" s="22">
        <f>+'[2]DGA '!H22</f>
        <v>0</v>
      </c>
      <c r="AC22" s="22"/>
      <c r="AD22" s="22">
        <f>+'[2]DGA '!J22</f>
        <v>0</v>
      </c>
      <c r="AE22" s="22"/>
      <c r="AF22" s="22">
        <f>+'[2]DGA '!L22</f>
        <v>0</v>
      </c>
      <c r="AG22" s="22"/>
      <c r="AH22" s="22">
        <f t="shared" si="13"/>
        <v>0</v>
      </c>
    </row>
    <row r="23" spans="1:34" ht="15.75" x14ac:dyDescent="0.25">
      <c r="A23" s="20">
        <v>205</v>
      </c>
      <c r="B23" s="3"/>
      <c r="C23" s="21" t="s">
        <v>70</v>
      </c>
      <c r="D23" s="22">
        <f>+[2]Presidencia!D23</f>
        <v>0</v>
      </c>
      <c r="E23" s="10"/>
      <c r="F23" s="22">
        <f>+[2]Presidencia!F23</f>
        <v>0</v>
      </c>
      <c r="G23" s="10"/>
      <c r="H23" s="22">
        <f>+[2]Presidencia!H23</f>
        <v>0</v>
      </c>
      <c r="I23" s="10"/>
      <c r="J23" s="22">
        <f>+[2]Presidencia!J23</f>
        <v>0</v>
      </c>
      <c r="K23" s="22"/>
      <c r="L23" s="22">
        <f>+'[2]Dirección Ejecutiva'!D23</f>
        <v>0</v>
      </c>
      <c r="M23" s="22"/>
      <c r="N23" s="63">
        <f>+'[1]Dirección Ejecutiva'!F23</f>
        <v>0</v>
      </c>
      <c r="O23" s="22"/>
      <c r="P23" s="22">
        <f>+'[2]Dirección Ejecutiva'!H23</f>
        <v>0</v>
      </c>
      <c r="Q23" s="22"/>
      <c r="R23" s="22">
        <f>+'[2]Dirección Ejecutiva'!J23</f>
        <v>0</v>
      </c>
      <c r="S23" s="22"/>
      <c r="T23" s="22">
        <f>+'[2]Dirección Ejecutiva'!L23</f>
        <v>0</v>
      </c>
      <c r="U23" s="22"/>
      <c r="V23" s="22">
        <f>+[2]DGR!N23</f>
        <v>0</v>
      </c>
      <c r="W23" s="22"/>
      <c r="X23" s="22">
        <f>+'[2]DGA '!D23</f>
        <v>0</v>
      </c>
      <c r="Y23" s="22"/>
      <c r="Z23" s="22">
        <f>+'[2]DGA '!F23</f>
        <v>0</v>
      </c>
      <c r="AA23" s="22"/>
      <c r="AB23" s="22">
        <f>+'[2]DGA '!H23</f>
        <v>0</v>
      </c>
      <c r="AC23" s="22"/>
      <c r="AD23" s="22">
        <f>+'[2]DGA '!J23</f>
        <v>0</v>
      </c>
      <c r="AE23" s="22"/>
      <c r="AF23" s="22">
        <f>+'[2]DGA '!L23</f>
        <v>0</v>
      </c>
      <c r="AG23" s="22"/>
      <c r="AH23" s="22">
        <f t="shared" si="13"/>
        <v>0</v>
      </c>
    </row>
    <row r="24" spans="1:34" ht="15.75" x14ac:dyDescent="0.25">
      <c r="A24" s="3"/>
      <c r="B24" s="3"/>
      <c r="C24" s="21"/>
      <c r="D24" s="63"/>
      <c r="E24" s="10"/>
      <c r="F24" s="63"/>
      <c r="G24" s="10"/>
      <c r="H24" s="63"/>
      <c r="I24" s="1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5.75" x14ac:dyDescent="0.25">
      <c r="A25" s="17">
        <v>3</v>
      </c>
      <c r="B25" s="3"/>
      <c r="C25" s="18" t="s">
        <v>71</v>
      </c>
      <c r="D25" s="61">
        <f t="shared" ref="D25" si="14">SUM(D26:D30)</f>
        <v>45507522.600000001</v>
      </c>
      <c r="E25" s="10"/>
      <c r="F25" s="61">
        <f t="shared" ref="F25:H25" si="15">SUM(F26:F30)</f>
        <v>134775934.79999998</v>
      </c>
      <c r="G25" s="10"/>
      <c r="H25" s="61">
        <f t="shared" si="15"/>
        <v>28277554.920000002</v>
      </c>
      <c r="I25" s="10"/>
      <c r="J25" s="61">
        <f t="shared" ref="J25:L25" si="16">SUM(J26:J30)</f>
        <v>36435106.68</v>
      </c>
      <c r="K25" s="62"/>
      <c r="L25" s="61">
        <f t="shared" si="16"/>
        <v>35310052.089999996</v>
      </c>
      <c r="M25" s="62"/>
      <c r="N25" s="61">
        <f t="shared" ref="N25:P25" si="17">SUM(N26:N30)</f>
        <v>70097328.170000002</v>
      </c>
      <c r="O25" s="62"/>
      <c r="P25" s="61">
        <f t="shared" si="17"/>
        <v>41084337.420000002</v>
      </c>
      <c r="Q25" s="62"/>
      <c r="R25" s="61">
        <f t="shared" ref="R25:T25" si="18">SUM(R26:R30)</f>
        <v>62015405.859999999</v>
      </c>
      <c r="S25" s="62"/>
      <c r="T25" s="61">
        <f t="shared" si="18"/>
        <v>22236734.919999998</v>
      </c>
      <c r="U25" s="62"/>
      <c r="V25" s="61">
        <f t="shared" ref="V25:X25" si="19">SUM(V26:V30)</f>
        <v>141318217.14000002</v>
      </c>
      <c r="W25" s="62"/>
      <c r="X25" s="61">
        <f t="shared" si="19"/>
        <v>26161095.969999999</v>
      </c>
      <c r="Y25" s="62"/>
      <c r="Z25" s="61">
        <f t="shared" ref="Z25" si="20">SUM(Z26:Z30)</f>
        <v>134099392</v>
      </c>
      <c r="AA25" s="62"/>
      <c r="AB25" s="61">
        <f t="shared" ref="AB25:AD25" si="21">SUM(AB26:AB30)</f>
        <v>114807990.47000001</v>
      </c>
      <c r="AC25" s="62"/>
      <c r="AD25" s="61">
        <f t="shared" si="21"/>
        <v>122092244.72</v>
      </c>
      <c r="AE25" s="62"/>
      <c r="AF25" s="61">
        <f t="shared" ref="AF25" si="22">SUM(AF26:AF30)</f>
        <v>98403960.090000004</v>
      </c>
      <c r="AG25" s="62"/>
      <c r="AH25" s="61">
        <f>SUM(AH26:AH30)</f>
        <v>1112622877.8499999</v>
      </c>
    </row>
    <row r="26" spans="1:34" ht="15.75" x14ac:dyDescent="0.25">
      <c r="A26" s="20">
        <v>301</v>
      </c>
      <c r="B26" s="3"/>
      <c r="C26" s="21" t="s">
        <v>72</v>
      </c>
      <c r="D26" s="63">
        <f>+[1]Presidencia!D26</f>
        <v>9133643.3599999994</v>
      </c>
      <c r="E26" s="10"/>
      <c r="F26" s="63">
        <f>+[1]Presidencia!F26</f>
        <v>31840800.969999999</v>
      </c>
      <c r="G26" s="10"/>
      <c r="H26" s="63">
        <f>+[1]Presidencia!H26</f>
        <v>7273537.8600000003</v>
      </c>
      <c r="I26" s="10"/>
      <c r="J26" s="63">
        <f>+[1]Presidencia!J26</f>
        <v>9063875.2699999996</v>
      </c>
      <c r="K26" s="63"/>
      <c r="L26" s="63">
        <f>+'[1]Dirección Ejecutiva'!D26</f>
        <v>5391182.7999999998</v>
      </c>
      <c r="M26" s="63"/>
      <c r="N26" s="63">
        <f>+'[1]Dirección Ejecutiva'!F26</f>
        <v>19603040.48</v>
      </c>
      <c r="O26" s="63"/>
      <c r="P26" s="63">
        <f>+'[1]Dirección Ejecutiva'!H26</f>
        <v>11108646.789999999</v>
      </c>
      <c r="Q26" s="63"/>
      <c r="R26" s="63">
        <f>+'[1]Dirección Ejecutiva'!J26</f>
        <v>14090075.26</v>
      </c>
      <c r="S26" s="63"/>
      <c r="T26" s="63">
        <f>+'[1]Dirección Ejecutiva'!L26</f>
        <v>9124968.1199999992</v>
      </c>
      <c r="U26" s="63"/>
      <c r="V26" s="63">
        <f>+[1]DGR!N26</f>
        <v>32834930.210000001</v>
      </c>
      <c r="W26" s="63"/>
      <c r="X26" s="63">
        <f>+'[1]DGA '!D26</f>
        <v>10398051.52</v>
      </c>
      <c r="Y26" s="63"/>
      <c r="Z26" s="63">
        <f>+'[1]DGA '!F26</f>
        <v>35185687.770000003</v>
      </c>
      <c r="AA26" s="63"/>
      <c r="AB26" s="63">
        <f>+'[1]DGA '!H26</f>
        <v>35625297.200000003</v>
      </c>
      <c r="AC26" s="63"/>
      <c r="AD26" s="63">
        <f>+'[1]DGA '!J26</f>
        <v>27157243.850000001</v>
      </c>
      <c r="AE26" s="63"/>
      <c r="AF26" s="63">
        <f>+'[1]DGA '!L26</f>
        <v>35182411.380000003</v>
      </c>
      <c r="AG26" s="63"/>
      <c r="AH26" s="63">
        <f t="shared" ref="AH26:AH30" si="23">+AF26+AD26+AB26+Z26+X26+V26+T26+R26+P26+N26+L26+J26+H26+F26+D26</f>
        <v>293013392.84000003</v>
      </c>
    </row>
    <row r="27" spans="1:34" ht="15.75" x14ac:dyDescent="0.25">
      <c r="A27" s="20">
        <v>302</v>
      </c>
      <c r="B27" s="3"/>
      <c r="C27" s="21" t="s">
        <v>73</v>
      </c>
      <c r="D27" s="63">
        <f>+[1]Presidencia!D27</f>
        <v>19985548.18</v>
      </c>
      <c r="E27" s="10"/>
      <c r="F27" s="63">
        <f>+[1]Presidencia!F27</f>
        <v>54877864.979999997</v>
      </c>
      <c r="G27" s="10"/>
      <c r="H27" s="63">
        <f>+[1]Presidencia!H27</f>
        <v>10128283.369999999</v>
      </c>
      <c r="I27" s="10"/>
      <c r="J27" s="63">
        <f>+[1]Presidencia!J27</f>
        <v>14737125.08</v>
      </c>
      <c r="K27" s="63"/>
      <c r="L27" s="63">
        <f>+'[1]Dirección Ejecutiva'!D27</f>
        <v>16502576.52</v>
      </c>
      <c r="M27" s="63"/>
      <c r="N27" s="63">
        <f>+'[1]Dirección Ejecutiva'!F27</f>
        <v>26130369.390000001</v>
      </c>
      <c r="O27" s="63"/>
      <c r="P27" s="63">
        <f>+'[1]Dirección Ejecutiva'!H27</f>
        <v>14945076.24</v>
      </c>
      <c r="Q27" s="63"/>
      <c r="R27" s="63">
        <f>+'[1]Dirección Ejecutiva'!J27</f>
        <v>25773111.98</v>
      </c>
      <c r="S27" s="63"/>
      <c r="T27" s="63">
        <f>+'[1]Dirección Ejecutiva'!L27</f>
        <v>5519441.6699999999</v>
      </c>
      <c r="U27" s="63"/>
      <c r="V27" s="63">
        <f>+[1]DGR!N27</f>
        <v>55597985.789999999</v>
      </c>
      <c r="W27" s="63"/>
      <c r="X27" s="63">
        <f>+'[1]DGA '!D27</f>
        <v>6413254.79</v>
      </c>
      <c r="Y27" s="63"/>
      <c r="Z27" s="63">
        <f>+'[1]DGA '!F27</f>
        <v>50686607.380000003</v>
      </c>
      <c r="AA27" s="63"/>
      <c r="AB27" s="63">
        <f>+'[1]DGA '!H27</f>
        <v>36874657.840000004</v>
      </c>
      <c r="AC27" s="63"/>
      <c r="AD27" s="63">
        <f>+'[1]DGA '!J27</f>
        <v>48213835.479999997</v>
      </c>
      <c r="AE27" s="63"/>
      <c r="AF27" s="63">
        <f>+'[1]DGA '!L27</f>
        <v>25169626.949999999</v>
      </c>
      <c r="AG27" s="63"/>
      <c r="AH27" s="63">
        <f t="shared" si="23"/>
        <v>411555365.63999993</v>
      </c>
    </row>
    <row r="28" spans="1:34" ht="15.75" x14ac:dyDescent="0.25">
      <c r="A28" s="20">
        <v>303</v>
      </c>
      <c r="B28" s="3"/>
      <c r="C28" s="21" t="s">
        <v>74</v>
      </c>
      <c r="D28" s="63">
        <f>+[1]Presidencia!D28</f>
        <v>6922540.2400000002</v>
      </c>
      <c r="E28" s="10"/>
      <c r="F28" s="63">
        <f>+[1]Presidencia!F28</f>
        <v>17456327.609999999</v>
      </c>
      <c r="G28" s="10"/>
      <c r="H28" s="63">
        <f>+[1]Presidencia!H28</f>
        <v>3861650.21</v>
      </c>
      <c r="I28" s="10"/>
      <c r="J28" s="63">
        <f>+[1]Presidencia!J28</f>
        <v>5056144.5</v>
      </c>
      <c r="K28" s="63"/>
      <c r="L28" s="63">
        <f>+'[1]Dirección Ejecutiva'!D28</f>
        <v>5570637.6200000001</v>
      </c>
      <c r="M28" s="63"/>
      <c r="N28" s="63">
        <f>+'[1]Dirección Ejecutiva'!F28</f>
        <v>9512751.8300000001</v>
      </c>
      <c r="O28" s="63"/>
      <c r="P28" s="63">
        <f>+'[1]Dirección Ejecutiva'!H28</f>
        <v>5577477.1799999997</v>
      </c>
      <c r="Q28" s="63"/>
      <c r="R28" s="63">
        <f>+'[1]Dirección Ejecutiva'!J28</f>
        <v>8649621.5299999993</v>
      </c>
      <c r="S28" s="63"/>
      <c r="T28" s="63">
        <f>+'[1]Dirección Ejecutiva'!L28</f>
        <v>2907763.3</v>
      </c>
      <c r="U28" s="63"/>
      <c r="V28" s="63">
        <f>+[1]DGR!N28</f>
        <v>20993937.190000001</v>
      </c>
      <c r="W28" s="63"/>
      <c r="X28" s="63">
        <f>+'[1]DGA '!D28</f>
        <v>3570638.78</v>
      </c>
      <c r="Y28" s="63"/>
      <c r="Z28" s="63">
        <f>+'[1]DGA '!F28</f>
        <v>18908651.530000001</v>
      </c>
      <c r="AA28" s="63"/>
      <c r="AB28" s="63">
        <f>+'[1]DGA '!H28</f>
        <v>16288733.390000001</v>
      </c>
      <c r="AC28" s="63"/>
      <c r="AD28" s="63">
        <f>+'[1]DGA '!J28</f>
        <v>17594357.260000002</v>
      </c>
      <c r="AE28" s="63"/>
      <c r="AF28" s="63">
        <f>+'[1]DGA '!L28</f>
        <v>16603059.630000001</v>
      </c>
      <c r="AG28" s="63"/>
      <c r="AH28" s="63">
        <f t="shared" si="23"/>
        <v>159474291.80000001</v>
      </c>
    </row>
    <row r="29" spans="1:34" ht="15.75" x14ac:dyDescent="0.25">
      <c r="A29" s="20">
        <v>304</v>
      </c>
      <c r="B29" s="3"/>
      <c r="C29" s="21" t="s">
        <v>75</v>
      </c>
      <c r="D29" s="63">
        <f>+[1]Presidencia!D29</f>
        <v>6387677.6699999999</v>
      </c>
      <c r="E29" s="10"/>
      <c r="F29" s="63">
        <f>+[1]Presidencia!F29</f>
        <v>16107583.380000001</v>
      </c>
      <c r="G29" s="10"/>
      <c r="H29" s="63">
        <f>+[1]Presidencia!H29</f>
        <v>3563283.99</v>
      </c>
      <c r="I29" s="10"/>
      <c r="J29" s="63">
        <f>+[1]Presidencia!J29</f>
        <v>4665487.0599999996</v>
      </c>
      <c r="K29" s="63"/>
      <c r="L29" s="63">
        <f>+'[1]Dirección Ejecutiva'!D29</f>
        <v>5140228.3499999996</v>
      </c>
      <c r="M29" s="63"/>
      <c r="N29" s="63">
        <f>+'[1]Dirección Ejecutiva'!F29</f>
        <v>8777759.3699999992</v>
      </c>
      <c r="O29" s="63"/>
      <c r="P29" s="63">
        <f>+'[1]Dirección Ejecutiva'!H29</f>
        <v>5146539.45</v>
      </c>
      <c r="Q29" s="63"/>
      <c r="R29" s="63">
        <f>+'[1]Dirección Ejecutiva'!J29</f>
        <v>7981317.9000000004</v>
      </c>
      <c r="S29" s="63"/>
      <c r="T29" s="63">
        <f>+'[1]Dirección Ejecutiva'!L29</f>
        <v>2683098.13</v>
      </c>
      <c r="U29" s="63"/>
      <c r="V29" s="63">
        <f>+[1]DGR!N29</f>
        <v>19371863.399999999</v>
      </c>
      <c r="W29" s="63"/>
      <c r="X29" s="63">
        <f>+'[1]DGA '!D29</f>
        <v>3294575.25</v>
      </c>
      <c r="Y29" s="63"/>
      <c r="Z29" s="63">
        <f>+'[1]DGA '!F29</f>
        <v>17447695.07</v>
      </c>
      <c r="AA29" s="63"/>
      <c r="AB29" s="63">
        <f>+'[1]DGA '!H29</f>
        <v>15030202.060000001</v>
      </c>
      <c r="AC29" s="63"/>
      <c r="AD29" s="63">
        <f>+'[1]DGA '!J29</f>
        <v>16234948.32</v>
      </c>
      <c r="AE29" s="63"/>
      <c r="AF29" s="63">
        <f>+'[1]DGA '!L29</f>
        <v>15320242.23</v>
      </c>
      <c r="AG29" s="63"/>
      <c r="AH29" s="63">
        <f t="shared" si="23"/>
        <v>147152501.63</v>
      </c>
    </row>
    <row r="30" spans="1:34" ht="15.75" x14ac:dyDescent="0.25">
      <c r="A30" s="20">
        <v>399</v>
      </c>
      <c r="B30" s="3"/>
      <c r="C30" s="21" t="s">
        <v>76</v>
      </c>
      <c r="D30" s="63">
        <f>+[1]Presidencia!D30</f>
        <v>3078113.15</v>
      </c>
      <c r="E30" s="10"/>
      <c r="F30" s="63">
        <f>+[1]Presidencia!F30</f>
        <v>14493357.859999999</v>
      </c>
      <c r="G30" s="10"/>
      <c r="H30" s="63">
        <f>+[1]Presidencia!H30</f>
        <v>3450799.49</v>
      </c>
      <c r="I30" s="10"/>
      <c r="J30" s="63">
        <f>+[1]Presidencia!J30</f>
        <v>2912474.77</v>
      </c>
      <c r="K30" s="63"/>
      <c r="L30" s="63">
        <f>+'[1]Dirección Ejecutiva'!D30</f>
        <v>2705426.8</v>
      </c>
      <c r="M30" s="63"/>
      <c r="N30" s="63">
        <f>+'[1]Dirección Ejecutiva'!F30</f>
        <v>6073407.0999999996</v>
      </c>
      <c r="O30" s="63"/>
      <c r="P30" s="63">
        <f>+'[1]Dirección Ejecutiva'!H30</f>
        <v>4306597.76</v>
      </c>
      <c r="Q30" s="63"/>
      <c r="R30" s="63">
        <f>+'[1]Dirección Ejecutiva'!J30</f>
        <v>5521279.1900000004</v>
      </c>
      <c r="S30" s="63"/>
      <c r="T30" s="63">
        <f>+'[1]Dirección Ejecutiva'!L30</f>
        <v>2001463.7</v>
      </c>
      <c r="U30" s="63"/>
      <c r="V30" s="63">
        <f>+[1]DGR!N30</f>
        <v>12519500.550000001</v>
      </c>
      <c r="W30" s="63"/>
      <c r="X30" s="63">
        <f>+'[1]DGA '!D30</f>
        <v>2484575.63</v>
      </c>
      <c r="Y30" s="63"/>
      <c r="Z30" s="63">
        <f>+'[1]DGA '!F30</f>
        <v>11870750.25</v>
      </c>
      <c r="AA30" s="63"/>
      <c r="AB30" s="63">
        <f>+'[1]DGA '!H30</f>
        <v>10989099.98</v>
      </c>
      <c r="AC30" s="63"/>
      <c r="AD30" s="63">
        <f>+'[1]DGA '!J30</f>
        <v>12891859.810000001</v>
      </c>
      <c r="AE30" s="63"/>
      <c r="AF30" s="63">
        <f>+'[1]DGA '!L30</f>
        <v>6128619.9000000004</v>
      </c>
      <c r="AG30" s="63"/>
      <c r="AH30" s="63">
        <f t="shared" si="23"/>
        <v>101427325.94</v>
      </c>
    </row>
    <row r="31" spans="1:34" ht="15.75" x14ac:dyDescent="0.25">
      <c r="A31" s="20"/>
      <c r="B31" s="3"/>
      <c r="C31" s="21"/>
      <c r="D31" s="63"/>
      <c r="E31" s="10"/>
      <c r="F31" s="63"/>
      <c r="G31" s="10"/>
      <c r="H31" s="63"/>
      <c r="I31" s="10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ht="15.75" x14ac:dyDescent="0.25">
      <c r="A32" s="17">
        <v>4</v>
      </c>
      <c r="B32" s="3"/>
      <c r="C32" s="18" t="s">
        <v>77</v>
      </c>
      <c r="D32" s="61">
        <f t="shared" ref="D32" si="24">SUM(D33:D34)</f>
        <v>12327659.659392001</v>
      </c>
      <c r="E32" s="10"/>
      <c r="F32" s="61">
        <f t="shared" ref="F32:H32" si="25">SUM(F33:F34)</f>
        <v>31086227.762688</v>
      </c>
      <c r="G32" s="10"/>
      <c r="H32" s="61">
        <f t="shared" si="25"/>
        <v>6876826.6924840007</v>
      </c>
      <c r="I32" s="10"/>
      <c r="J32" s="61">
        <f t="shared" ref="J32:L32" si="26">SUM(J33:J34)</f>
        <v>9003982.2814199999</v>
      </c>
      <c r="K32" s="62"/>
      <c r="L32" s="61">
        <f t="shared" si="26"/>
        <v>9920191.4811160006</v>
      </c>
      <c r="M32" s="62"/>
      <c r="N32" s="61">
        <f t="shared" ref="N32:P32" si="27">SUM(N33:N34)</f>
        <v>16940308.457380001</v>
      </c>
      <c r="O32" s="62"/>
      <c r="P32" s="61">
        <f t="shared" si="27"/>
        <v>9932371.3562080003</v>
      </c>
      <c r="Q32" s="62"/>
      <c r="R32" s="61">
        <f t="shared" ref="R32:T32" si="28">SUM(R33:R34)</f>
        <v>15403246.023591999</v>
      </c>
      <c r="S32" s="62"/>
      <c r="T32" s="61">
        <f t="shared" si="28"/>
        <v>5178144.8920599995</v>
      </c>
      <c r="U32" s="62"/>
      <c r="V32" s="61">
        <f t="shared" ref="V32:X32" si="29">SUM(V33:V34)</f>
        <v>37386003.350919999</v>
      </c>
      <c r="W32" s="62"/>
      <c r="X32" s="61">
        <f t="shared" si="29"/>
        <v>6358566.5335919997</v>
      </c>
      <c r="Y32" s="62"/>
      <c r="Z32" s="61">
        <f t="shared" ref="Z32" si="30">SUM(Z33:Z34)</f>
        <v>33672526.647592001</v>
      </c>
      <c r="AA32" s="62"/>
      <c r="AB32" s="61">
        <f t="shared" ref="AB32:AD32" si="31">SUM(AB33:AB34)</f>
        <v>29006976.419427998</v>
      </c>
      <c r="AC32" s="62"/>
      <c r="AD32" s="61">
        <f t="shared" si="31"/>
        <v>31332031.411575995</v>
      </c>
      <c r="AE32" s="62"/>
      <c r="AF32" s="61">
        <f t="shared" ref="AF32" si="32">SUM(AF33:AF34)</f>
        <v>29566728.589103993</v>
      </c>
      <c r="AG32" s="62"/>
      <c r="AH32" s="61">
        <f>SUM(AH33:AH34)</f>
        <v>283991791.55855203</v>
      </c>
    </row>
    <row r="33" spans="1:34" ht="15.75" x14ac:dyDescent="0.25">
      <c r="A33" s="20">
        <v>401</v>
      </c>
      <c r="B33" s="3"/>
      <c r="C33" s="21" t="s">
        <v>78</v>
      </c>
      <c r="D33" s="63">
        <f>+[1]Presidencia!D33</f>
        <v>11912307.244992001</v>
      </c>
      <c r="E33" s="10"/>
      <c r="F33" s="63">
        <f>+[1]Presidencia!F33</f>
        <v>30038848.121087998</v>
      </c>
      <c r="G33" s="10"/>
      <c r="H33" s="63">
        <f>+[1]Presidencia!H33</f>
        <v>6645127.6799340006</v>
      </c>
      <c r="I33" s="10"/>
      <c r="J33" s="63">
        <f>+[1]Presidencia!J33</f>
        <v>8700613.6061700005</v>
      </c>
      <c r="K33" s="64"/>
      <c r="L33" s="63">
        <f>+'[1]Dirección Ejecutiva'!D33</f>
        <v>9585953.2236660011</v>
      </c>
      <c r="M33" s="64"/>
      <c r="N33" s="63">
        <f>+'[1]Dirección Ejecutiva'!F33</f>
        <v>16369543.34763</v>
      </c>
      <c r="O33" s="64"/>
      <c r="P33" s="63">
        <f>+'[1]Dirección Ejecutiva'!H33</f>
        <v>9597722.7256080005</v>
      </c>
      <c r="Q33" s="64"/>
      <c r="R33" s="63">
        <f>+'[1]Dirección Ejecutiva'!J33</f>
        <v>14884268.731691999</v>
      </c>
      <c r="S33" s="64"/>
      <c r="T33" s="63">
        <f>+'[1]Dirección Ejecutiva'!L33</f>
        <v>5003679.0938099995</v>
      </c>
      <c r="U33" s="64"/>
      <c r="V33" s="63">
        <f>+[1]DGR!N33</f>
        <v>36126367.119419999</v>
      </c>
      <c r="W33" s="64"/>
      <c r="X33" s="63">
        <f>+'[1]DGA '!D33</f>
        <v>6144329.1166920001</v>
      </c>
      <c r="Y33" s="64"/>
      <c r="Z33" s="63">
        <f>+'[1]DGA '!F33</f>
        <v>32538007.555691998</v>
      </c>
      <c r="AA33" s="64"/>
      <c r="AB33" s="63">
        <f>+'[1]DGA '!H33</f>
        <v>28029652.416077998</v>
      </c>
      <c r="AC33" s="64"/>
      <c r="AD33" s="63">
        <f>+'[1]DGA '!J33</f>
        <v>30276369.975875996</v>
      </c>
      <c r="AE33" s="64"/>
      <c r="AF33" s="63">
        <f>+'[1]DGA '!L33</f>
        <v>28570545.011303995</v>
      </c>
      <c r="AG33" s="64"/>
      <c r="AH33" s="63">
        <f t="shared" ref="AH33:AH34" si="33">+AF33+AD33+AB33+Z33+X33+V33+T33+R33+P33+N33+L33+J33+H33+F33+D33</f>
        <v>274423334.969652</v>
      </c>
    </row>
    <row r="34" spans="1:34" ht="15.75" x14ac:dyDescent="0.25">
      <c r="A34" s="20">
        <v>405</v>
      </c>
      <c r="B34" s="3"/>
      <c r="C34" s="21" t="s">
        <v>79</v>
      </c>
      <c r="D34" s="63">
        <f>+[1]Presidencia!D34</f>
        <v>415352.41440000007</v>
      </c>
      <c r="E34" s="10"/>
      <c r="F34" s="63">
        <f>+[1]Presidencia!F34</f>
        <v>1047379.6416</v>
      </c>
      <c r="G34" s="10"/>
      <c r="H34" s="63">
        <f>+[1]Presidencia!H34</f>
        <v>231699.01255000004</v>
      </c>
      <c r="I34" s="10"/>
      <c r="J34" s="63">
        <f>+[1]Presidencia!J34</f>
        <v>303368.67525000003</v>
      </c>
      <c r="K34" s="64"/>
      <c r="L34" s="63">
        <f>+'[1]Dirección Ejecutiva'!D34</f>
        <v>334238.25745000003</v>
      </c>
      <c r="M34" s="64"/>
      <c r="N34" s="63">
        <f>+'[1]Dirección Ejecutiva'!F34</f>
        <v>570765.10975000006</v>
      </c>
      <c r="O34" s="64"/>
      <c r="P34" s="63">
        <f>+'[1]Dirección Ejecutiva'!H34</f>
        <v>334648.63060000003</v>
      </c>
      <c r="Q34" s="64"/>
      <c r="R34" s="63">
        <f>+'[1]Dirección Ejecutiva'!J34</f>
        <v>518977.29190000001</v>
      </c>
      <c r="S34" s="64"/>
      <c r="T34" s="63">
        <f>+'[1]Dirección Ejecutiva'!L34</f>
        <v>174465.79824999999</v>
      </c>
      <c r="U34" s="64"/>
      <c r="V34" s="63">
        <f>+[1]DGR!N34</f>
        <v>1259636.2315</v>
      </c>
      <c r="W34" s="64"/>
      <c r="X34" s="63">
        <f>+'[1]DGA '!D34</f>
        <v>214237.41690000001</v>
      </c>
      <c r="Y34" s="64"/>
      <c r="Z34" s="63">
        <f>+'[1]DGA '!F34</f>
        <v>1134519.0919000001</v>
      </c>
      <c r="AA34" s="64"/>
      <c r="AB34" s="63">
        <f>+'[1]DGA '!H34</f>
        <v>977324.0033499999</v>
      </c>
      <c r="AC34" s="64"/>
      <c r="AD34" s="63">
        <f>+'[1]DGA '!J34</f>
        <v>1055661.4357</v>
      </c>
      <c r="AE34" s="64"/>
      <c r="AF34" s="63">
        <f>+'[1]DGA '!L34</f>
        <v>996183.57779999985</v>
      </c>
      <c r="AG34" s="64"/>
      <c r="AH34" s="63">
        <f t="shared" si="33"/>
        <v>9568456.5888999999</v>
      </c>
    </row>
    <row r="35" spans="1:34" ht="15.75" x14ac:dyDescent="0.25">
      <c r="A35" s="20"/>
      <c r="B35" s="3"/>
      <c r="C35" s="21"/>
      <c r="D35" s="64"/>
      <c r="E35" s="10"/>
      <c r="F35" s="64"/>
      <c r="G35" s="10"/>
      <c r="H35" s="64"/>
      <c r="I35" s="10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15.75" x14ac:dyDescent="0.25">
      <c r="A36" s="17">
        <v>5</v>
      </c>
      <c r="B36" s="3"/>
      <c r="C36" s="18" t="s">
        <v>80</v>
      </c>
      <c r="D36" s="65">
        <f t="shared" ref="D36" si="34">SUM(D37:D41)</f>
        <v>8165828.4696000004</v>
      </c>
      <c r="E36" s="10"/>
      <c r="F36" s="65">
        <f t="shared" ref="F36:H36" si="35">SUM(F37:F41)</f>
        <v>20591483.9144</v>
      </c>
      <c r="G36" s="10"/>
      <c r="H36" s="65">
        <f t="shared" si="35"/>
        <v>4555202.5829500007</v>
      </c>
      <c r="I36" s="10"/>
      <c r="J36" s="65">
        <f t="shared" ref="J36:L36" si="36">SUM(J37:J41)</f>
        <v>5964228.1572500002</v>
      </c>
      <c r="K36" s="66"/>
      <c r="L36" s="65">
        <f t="shared" si="36"/>
        <v>6571124.1370499991</v>
      </c>
      <c r="M36" s="66"/>
      <c r="N36" s="65">
        <f t="shared" ref="N36:P36" si="37">SUM(N37:N41)</f>
        <v>11221242.05775</v>
      </c>
      <c r="O36" s="66"/>
      <c r="P36" s="65">
        <f t="shared" si="37"/>
        <v>6579192.0754000004</v>
      </c>
      <c r="Q36" s="66"/>
      <c r="R36" s="65">
        <f t="shared" ref="R36:T36" si="38">SUM(R37:R41)</f>
        <v>10203093.5571</v>
      </c>
      <c r="S36" s="66"/>
      <c r="T36" s="65">
        <f t="shared" si="38"/>
        <v>3429997.5942500001</v>
      </c>
      <c r="U36" s="66"/>
      <c r="V36" s="65">
        <f t="shared" ref="V36:X36" si="39">SUM(V37:V41)</f>
        <v>24764448.313500002</v>
      </c>
      <c r="W36" s="66"/>
      <c r="X36" s="65">
        <f t="shared" si="39"/>
        <v>4211917.3120999997</v>
      </c>
      <c r="Y36" s="66"/>
      <c r="Z36" s="65">
        <f t="shared" ref="Z36" si="40">SUM(Z37:Z41)</f>
        <v>22304645.347099997</v>
      </c>
      <c r="AA36" s="66"/>
      <c r="AB36" s="65">
        <f t="shared" ref="AB36:AD36" si="41">SUM(AB37:AB41)</f>
        <v>19214189.910149999</v>
      </c>
      <c r="AC36" s="66"/>
      <c r="AD36" s="65">
        <f t="shared" si="41"/>
        <v>20754303.8213</v>
      </c>
      <c r="AE36" s="66"/>
      <c r="AF36" s="65">
        <f t="shared" ref="AF36" si="42">SUM(AF37:AF41)</f>
        <v>19584969.140199997</v>
      </c>
      <c r="AG36" s="66"/>
      <c r="AH36" s="65">
        <f>SUM(AH37:AH41)</f>
        <v>188115866.3901</v>
      </c>
    </row>
    <row r="37" spans="1:34" ht="15.75" x14ac:dyDescent="0.25">
      <c r="A37" s="20">
        <v>501</v>
      </c>
      <c r="B37" s="3"/>
      <c r="C37" s="21" t="s">
        <v>81</v>
      </c>
      <c r="D37" s="22">
        <f>+[2]Presidencia!D37</f>
        <v>0</v>
      </c>
      <c r="E37" s="10"/>
      <c r="F37" s="22">
        <f>+[2]Presidencia!F37</f>
        <v>0</v>
      </c>
      <c r="G37" s="10"/>
      <c r="H37" s="22">
        <f>+[2]Presidencia!H37</f>
        <v>0</v>
      </c>
      <c r="I37" s="10"/>
      <c r="J37" s="22">
        <f>+[2]Presidencia!J37</f>
        <v>0</v>
      </c>
      <c r="K37" s="23"/>
      <c r="L37" s="22">
        <f>+'[2]Dirección Ejecutiva'!D37</f>
        <v>0</v>
      </c>
      <c r="M37" s="23"/>
      <c r="N37" s="63">
        <f>+'[1]Dirección Ejecutiva'!F37</f>
        <v>0</v>
      </c>
      <c r="O37" s="23"/>
      <c r="P37" s="22">
        <f>+'[2]Dirección Ejecutiva'!H37</f>
        <v>0</v>
      </c>
      <c r="Q37" s="23"/>
      <c r="R37" s="22">
        <f>+'[2]Dirección Ejecutiva'!J37</f>
        <v>0</v>
      </c>
      <c r="S37" s="23"/>
      <c r="T37" s="22">
        <f>+'[2]Dirección Ejecutiva'!L37</f>
        <v>0</v>
      </c>
      <c r="U37" s="23"/>
      <c r="V37" s="22">
        <f>+[2]DGR!N37-[3]Presupuesto!F39</f>
        <v>0</v>
      </c>
      <c r="W37" s="23"/>
      <c r="X37" s="22">
        <f>+'[2]DGA '!D37</f>
        <v>0</v>
      </c>
      <c r="Y37" s="23"/>
      <c r="Z37" s="22">
        <f>+'[2]DGA '!F37</f>
        <v>0</v>
      </c>
      <c r="AA37" s="23"/>
      <c r="AB37" s="22">
        <f>+'[2]DGA '!H37</f>
        <v>0</v>
      </c>
      <c r="AC37" s="23"/>
      <c r="AD37" s="22">
        <f>+'[2]DGA '!J37</f>
        <v>0</v>
      </c>
      <c r="AE37" s="23"/>
      <c r="AF37" s="22">
        <f>+'[2]DGA '!L37</f>
        <v>0</v>
      </c>
      <c r="AG37" s="23"/>
      <c r="AH37" s="22">
        <f t="shared" ref="AH37:AH41" si="43">+AF37+AD37+AB37+Z37+X37+V37+T37+R37+P37+N37+L37+J37+H37+F37+D37</f>
        <v>0</v>
      </c>
    </row>
    <row r="38" spans="1:34" ht="15.75" x14ac:dyDescent="0.25">
      <c r="A38" s="20">
        <v>502</v>
      </c>
      <c r="B38" s="3"/>
      <c r="C38" s="21" t="s">
        <v>82</v>
      </c>
      <c r="D38" s="63">
        <f>+[1]Presidencia!D38</f>
        <v>1246057.2432000001</v>
      </c>
      <c r="E38" s="10"/>
      <c r="F38" s="63">
        <f>+[1]Presidencia!F38</f>
        <v>3142138.9247999997</v>
      </c>
      <c r="G38" s="10"/>
      <c r="H38" s="63">
        <f>+[1]Presidencia!H38</f>
        <v>695097.03765000007</v>
      </c>
      <c r="I38" s="10"/>
      <c r="J38" s="63">
        <f>+[1]Presidencia!J38</f>
        <v>910106.02575000003</v>
      </c>
      <c r="K38" s="64"/>
      <c r="L38" s="63">
        <f>+'[1]Dirección Ejecutiva'!D38</f>
        <v>1002714.77235</v>
      </c>
      <c r="M38" s="64"/>
      <c r="N38" s="63">
        <f>+'[1]Dirección Ejecutiva'!F38</f>
        <v>1712295.32925</v>
      </c>
      <c r="O38" s="64"/>
      <c r="P38" s="63">
        <f>+'[1]Dirección Ejecutiva'!H38</f>
        <v>1003945.8918</v>
      </c>
      <c r="Q38" s="64"/>
      <c r="R38" s="63">
        <f>+'[1]Dirección Ejecutiva'!J38</f>
        <v>1556931.8757</v>
      </c>
      <c r="S38" s="64"/>
      <c r="T38" s="63">
        <f>+'[1]Dirección Ejecutiva'!L38</f>
        <v>523397.39474999998</v>
      </c>
      <c r="U38" s="64"/>
      <c r="V38" s="63">
        <f>+[1]DGR!N38</f>
        <v>3778908.6945000002</v>
      </c>
      <c r="W38" s="64"/>
      <c r="X38" s="63">
        <f>+'[1]DGA '!D38</f>
        <v>642712.25069999998</v>
      </c>
      <c r="Y38" s="64"/>
      <c r="Z38" s="63">
        <f>+'[1]DGA '!F38</f>
        <v>3403557.2756999996</v>
      </c>
      <c r="AA38" s="64"/>
      <c r="AB38" s="63">
        <f>+'[1]DGA '!H38</f>
        <v>2931972.0100499997</v>
      </c>
      <c r="AC38" s="64"/>
      <c r="AD38" s="63">
        <f>+'[1]DGA '!J38</f>
        <v>3166984.3070999999</v>
      </c>
      <c r="AE38" s="64"/>
      <c r="AF38" s="63">
        <f>+'[1]DGA '!L38</f>
        <v>2988550.7333999993</v>
      </c>
      <c r="AG38" s="64"/>
      <c r="AH38" s="63">
        <f t="shared" si="43"/>
        <v>28705369.7667</v>
      </c>
    </row>
    <row r="39" spans="1:34" ht="15.75" x14ac:dyDescent="0.25">
      <c r="A39" s="20">
        <v>503</v>
      </c>
      <c r="B39" s="3"/>
      <c r="C39" s="21" t="s">
        <v>83</v>
      </c>
      <c r="D39" s="63">
        <f>+[1]Presidencia!D39</f>
        <v>2492114.4864000003</v>
      </c>
      <c r="E39" s="10"/>
      <c r="F39" s="63">
        <f>+[1]Presidencia!F39</f>
        <v>6284277.8495999994</v>
      </c>
      <c r="G39" s="10"/>
      <c r="H39" s="63">
        <f>+[1]Presidencia!H39</f>
        <v>1390194.0753000001</v>
      </c>
      <c r="I39" s="10"/>
      <c r="J39" s="63">
        <f>+[1]Presidencia!J39</f>
        <v>1820212.0515000001</v>
      </c>
      <c r="K39" s="64"/>
      <c r="L39" s="63">
        <f>+'[1]Dirección Ejecutiva'!D39</f>
        <v>2005429.5447</v>
      </c>
      <c r="M39" s="64"/>
      <c r="N39" s="63">
        <f>+'[1]Dirección Ejecutiva'!F39</f>
        <v>3424590.6584999999</v>
      </c>
      <c r="O39" s="64"/>
      <c r="P39" s="63">
        <f>+'[1]Dirección Ejecutiva'!H39</f>
        <v>2007891.7836</v>
      </c>
      <c r="Q39" s="64"/>
      <c r="R39" s="63">
        <f>+'[1]Dirección Ejecutiva'!J39</f>
        <v>3113863.7514</v>
      </c>
      <c r="S39" s="64"/>
      <c r="T39" s="63">
        <f>+'[1]Dirección Ejecutiva'!L39</f>
        <v>1046794.7895</v>
      </c>
      <c r="U39" s="64"/>
      <c r="V39" s="63">
        <f>+[1]DGR!N39</f>
        <v>7557817.3890000004</v>
      </c>
      <c r="W39" s="64"/>
      <c r="X39" s="63">
        <f>+'[1]DGA '!D39</f>
        <v>1285424.5014</v>
      </c>
      <c r="Y39" s="64"/>
      <c r="Z39" s="63">
        <f>+'[1]DGA '!F39</f>
        <v>6807114.5513999993</v>
      </c>
      <c r="AA39" s="64"/>
      <c r="AB39" s="63">
        <f>+'[1]DGA '!H39</f>
        <v>5863944.0200999994</v>
      </c>
      <c r="AC39" s="64"/>
      <c r="AD39" s="63">
        <f>+'[1]DGA '!J39</f>
        <v>6333968.6141999997</v>
      </c>
      <c r="AE39" s="64"/>
      <c r="AF39" s="63">
        <f>+'[1]DGA '!L39</f>
        <v>5977101.4667999987</v>
      </c>
      <c r="AG39" s="64"/>
      <c r="AH39" s="63">
        <f t="shared" si="43"/>
        <v>57410739.533399999</v>
      </c>
    </row>
    <row r="40" spans="1:34" ht="15.75" x14ac:dyDescent="0.25">
      <c r="A40" s="20">
        <v>504</v>
      </c>
      <c r="B40" s="3"/>
      <c r="C40" s="21" t="s">
        <v>84</v>
      </c>
      <c r="D40" s="22">
        <f>+[2]Presidencia!D40</f>
        <v>0</v>
      </c>
      <c r="E40" s="10"/>
      <c r="F40" s="22">
        <f>+[2]Presidencia!F40</f>
        <v>0</v>
      </c>
      <c r="G40" s="10"/>
      <c r="H40" s="22">
        <f>+[2]Presidencia!H40</f>
        <v>0</v>
      </c>
      <c r="I40" s="10"/>
      <c r="J40" s="22">
        <f>+[2]Presidencia!J40</f>
        <v>0</v>
      </c>
      <c r="K40" s="23"/>
      <c r="L40" s="22">
        <f>+'[2]Dirección Ejecutiva'!D40</f>
        <v>0</v>
      </c>
      <c r="M40" s="23"/>
      <c r="N40" s="63">
        <f>+'[1]Dirección Ejecutiva'!F40</f>
        <v>0</v>
      </c>
      <c r="O40" s="23"/>
      <c r="P40" s="22">
        <f>+'[2]Dirección Ejecutiva'!H40</f>
        <v>0</v>
      </c>
      <c r="Q40" s="23"/>
      <c r="R40" s="22">
        <f>+'[2]Dirección Ejecutiva'!J40</f>
        <v>0</v>
      </c>
      <c r="S40" s="23"/>
      <c r="T40" s="22">
        <f>+'[2]Dirección Ejecutiva'!L40</f>
        <v>0</v>
      </c>
      <c r="U40" s="23"/>
      <c r="V40" s="22">
        <f>+[2]DGR!N40-[3]Presupuesto!F42</f>
        <v>0</v>
      </c>
      <c r="W40" s="23"/>
      <c r="X40" s="22">
        <f>+'[2]DGA '!D40</f>
        <v>0</v>
      </c>
      <c r="Y40" s="23"/>
      <c r="Z40" s="22">
        <f>+'[2]DGA '!F40</f>
        <v>0</v>
      </c>
      <c r="AA40" s="23"/>
      <c r="AB40" s="22">
        <f>+'[2]DGA '!H40</f>
        <v>0</v>
      </c>
      <c r="AC40" s="23"/>
      <c r="AD40" s="22">
        <f>+'[2]DGA '!J40</f>
        <v>0</v>
      </c>
      <c r="AE40" s="23"/>
      <c r="AF40" s="22">
        <f>+'[2]DGA '!L40</f>
        <v>0</v>
      </c>
      <c r="AG40" s="23"/>
      <c r="AH40" s="22">
        <f t="shared" si="43"/>
        <v>0</v>
      </c>
    </row>
    <row r="41" spans="1:34" ht="15.75" x14ac:dyDescent="0.25">
      <c r="A41" s="20">
        <v>505</v>
      </c>
      <c r="B41" s="3"/>
      <c r="C41" s="21" t="s">
        <v>85</v>
      </c>
      <c r="D41" s="63">
        <f>+[1]Presidencia!D41</f>
        <v>4427656.74</v>
      </c>
      <c r="E41" s="10"/>
      <c r="F41" s="63">
        <f>+[1]Presidencia!F41</f>
        <v>11165067.140000001</v>
      </c>
      <c r="G41" s="10"/>
      <c r="H41" s="63">
        <f>+[1]Presidencia!H41</f>
        <v>2469911.4700000002</v>
      </c>
      <c r="I41" s="10"/>
      <c r="J41" s="63">
        <f>+[1]Presidencia!J41</f>
        <v>3233910.08</v>
      </c>
      <c r="K41" s="64"/>
      <c r="L41" s="63">
        <f>+'[1]Dirección Ejecutiva'!D41</f>
        <v>3562979.82</v>
      </c>
      <c r="M41" s="64"/>
      <c r="N41" s="63">
        <f>+'[1]Dirección Ejecutiva'!F41</f>
        <v>6084356.0700000003</v>
      </c>
      <c r="O41" s="64"/>
      <c r="P41" s="63">
        <f>+'[1]Dirección Ejecutiva'!H41</f>
        <v>3567354.4</v>
      </c>
      <c r="Q41" s="64"/>
      <c r="R41" s="63">
        <f>+'[1]Dirección Ejecutiva'!J41</f>
        <v>5532297.9299999997</v>
      </c>
      <c r="S41" s="64"/>
      <c r="T41" s="63">
        <f>+'[1]Dirección Ejecutiva'!L41</f>
        <v>1859805.41</v>
      </c>
      <c r="U41" s="64"/>
      <c r="V41" s="63">
        <f>+[1]DGR!N41</f>
        <v>13427722.23</v>
      </c>
      <c r="W41" s="64"/>
      <c r="X41" s="63">
        <f>+'[1]DGA '!D41</f>
        <v>2283780.56</v>
      </c>
      <c r="Y41" s="64"/>
      <c r="Z41" s="63">
        <f>+'[1]DGA '!F41</f>
        <v>12093973.52</v>
      </c>
      <c r="AA41" s="64"/>
      <c r="AB41" s="63">
        <f>+'[1]DGA '!H41</f>
        <v>10418273.880000001</v>
      </c>
      <c r="AC41" s="64"/>
      <c r="AD41" s="63">
        <f>+'[1]DGA '!J41</f>
        <v>11253350.9</v>
      </c>
      <c r="AE41" s="64"/>
      <c r="AF41" s="63">
        <f>+'[1]DGA '!L41</f>
        <v>10619316.939999999</v>
      </c>
      <c r="AG41" s="64"/>
      <c r="AH41" s="63">
        <f t="shared" si="43"/>
        <v>101999757.08999999</v>
      </c>
    </row>
    <row r="42" spans="1:34" ht="15.75" x14ac:dyDescent="0.25">
      <c r="A42" s="20"/>
      <c r="B42" s="3"/>
      <c r="C42" s="21"/>
      <c r="D42" s="63"/>
      <c r="E42" s="10"/>
      <c r="F42" s="63"/>
      <c r="G42" s="10"/>
      <c r="H42" s="63"/>
      <c r="I42" s="10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15.75" x14ac:dyDescent="0.25">
      <c r="A43" s="17">
        <v>6</v>
      </c>
      <c r="B43" s="3"/>
      <c r="C43" s="18" t="s">
        <v>86</v>
      </c>
      <c r="D43" s="19">
        <f t="shared" ref="D43" si="44">SUM(D44:D45)</f>
        <v>0</v>
      </c>
      <c r="E43" s="10"/>
      <c r="F43" s="19">
        <f t="shared" ref="F43:H43" si="45">SUM(F44:F45)</f>
        <v>0</v>
      </c>
      <c r="G43" s="10"/>
      <c r="H43" s="19">
        <f t="shared" si="45"/>
        <v>0</v>
      </c>
      <c r="I43" s="10"/>
      <c r="J43" s="19">
        <f t="shared" ref="J43:L43" si="46">SUM(J44:J45)</f>
        <v>0</v>
      </c>
      <c r="K43" s="42"/>
      <c r="L43" s="19">
        <f t="shared" si="46"/>
        <v>0</v>
      </c>
      <c r="M43" s="42"/>
      <c r="N43" s="19">
        <f t="shared" ref="N43:P43" si="47">SUM(N44:N45)</f>
        <v>0</v>
      </c>
      <c r="O43" s="42"/>
      <c r="P43" s="19">
        <f t="shared" si="47"/>
        <v>0</v>
      </c>
      <c r="Q43" s="42"/>
      <c r="R43" s="19">
        <f t="shared" ref="R43:T43" si="48">SUM(R44:R45)</f>
        <v>0</v>
      </c>
      <c r="S43" s="42"/>
      <c r="T43" s="19">
        <f t="shared" si="48"/>
        <v>0</v>
      </c>
      <c r="U43" s="42"/>
      <c r="V43" s="19">
        <f t="shared" ref="V43:X43" si="49">SUM(V44:V45)</f>
        <v>0</v>
      </c>
      <c r="W43" s="42"/>
      <c r="X43" s="19">
        <f t="shared" si="49"/>
        <v>0</v>
      </c>
      <c r="Y43" s="42"/>
      <c r="Z43" s="19">
        <f t="shared" ref="Z43" si="50">SUM(Z44:Z45)</f>
        <v>0</v>
      </c>
      <c r="AA43" s="42"/>
      <c r="AB43" s="19">
        <f t="shared" ref="AB43:AD43" si="51">SUM(AB44:AB45)</f>
        <v>0</v>
      </c>
      <c r="AC43" s="42"/>
      <c r="AD43" s="19">
        <f t="shared" si="51"/>
        <v>0</v>
      </c>
      <c r="AE43" s="42"/>
      <c r="AF43" s="19">
        <f t="shared" ref="AF43" si="52">SUM(AF44:AF45)</f>
        <v>0</v>
      </c>
      <c r="AG43" s="42"/>
      <c r="AH43" s="19">
        <f>SUM(AH44:AH45)</f>
        <v>0</v>
      </c>
    </row>
    <row r="44" spans="1:34" ht="15.75" x14ac:dyDescent="0.25">
      <c r="A44" s="20">
        <v>601</v>
      </c>
      <c r="B44" s="3"/>
      <c r="C44" s="21" t="s">
        <v>87</v>
      </c>
      <c r="D44" s="22">
        <f>+[2]Presidencia!D44</f>
        <v>0</v>
      </c>
      <c r="E44" s="10"/>
      <c r="F44" s="22">
        <f>+[2]Presidencia!F44</f>
        <v>0</v>
      </c>
      <c r="G44" s="10"/>
      <c r="H44" s="22">
        <f>+[2]Presidencia!H44</f>
        <v>0</v>
      </c>
      <c r="I44" s="10"/>
      <c r="J44" s="22">
        <f>+[2]Presidencia!J44</f>
        <v>0</v>
      </c>
      <c r="K44" s="22"/>
      <c r="L44" s="22">
        <f>+'[2]Dirección Ejecutiva'!D44</f>
        <v>0</v>
      </c>
      <c r="M44" s="22"/>
      <c r="N44" s="63">
        <f>+'[1]Dirección Ejecutiva'!F44</f>
        <v>0</v>
      </c>
      <c r="O44" s="22"/>
      <c r="P44" s="22">
        <f>+'[2]Dirección Ejecutiva'!H44</f>
        <v>0</v>
      </c>
      <c r="Q44" s="22"/>
      <c r="R44" s="22">
        <f>+'[2]Dirección Ejecutiva'!J44</f>
        <v>0</v>
      </c>
      <c r="S44" s="22"/>
      <c r="T44" s="22">
        <f>+'[2]Dirección Ejecutiva'!L44</f>
        <v>0</v>
      </c>
      <c r="U44" s="22"/>
      <c r="V44" s="22">
        <f>+[2]DGR!N44</f>
        <v>0</v>
      </c>
      <c r="W44" s="22"/>
      <c r="X44" s="22">
        <f>+'[2]DGA '!D44</f>
        <v>0</v>
      </c>
      <c r="Y44" s="22"/>
      <c r="Z44" s="22">
        <f>+'[2]DGA '!F44</f>
        <v>0</v>
      </c>
      <c r="AA44" s="22"/>
      <c r="AB44" s="22">
        <f>+'[2]DGA '!H44</f>
        <v>0</v>
      </c>
      <c r="AC44" s="22"/>
      <c r="AD44" s="22">
        <f>+'[2]DGA '!J44</f>
        <v>0</v>
      </c>
      <c r="AE44" s="22"/>
      <c r="AF44" s="22">
        <f>+'[2]DGA '!L44</f>
        <v>0</v>
      </c>
      <c r="AG44" s="22"/>
      <c r="AH44" s="22">
        <f t="shared" ref="AH44:AH45" si="53">+AF44+AD44+AB44+Z44+X44+V44+T44+R44+P44+N44+L44+J44+H44+F44+D44</f>
        <v>0</v>
      </c>
    </row>
    <row r="45" spans="1:34" ht="15.75" x14ac:dyDescent="0.25">
      <c r="A45" s="20">
        <v>602</v>
      </c>
      <c r="B45" s="3"/>
      <c r="C45" s="21" t="s">
        <v>88</v>
      </c>
      <c r="D45" s="22">
        <f>+[2]Presidencia!D45</f>
        <v>0</v>
      </c>
      <c r="E45" s="10"/>
      <c r="F45" s="22">
        <f>+[2]Presidencia!F45</f>
        <v>0</v>
      </c>
      <c r="G45" s="10"/>
      <c r="H45" s="22">
        <f>+[2]Presidencia!H45</f>
        <v>0</v>
      </c>
      <c r="I45" s="10"/>
      <c r="J45" s="22">
        <f>+[2]Presidencia!J45</f>
        <v>0</v>
      </c>
      <c r="K45" s="22"/>
      <c r="L45" s="22">
        <f>+'[2]Dirección Ejecutiva'!D45</f>
        <v>0</v>
      </c>
      <c r="M45" s="22"/>
      <c r="N45" s="63">
        <f>+'[1]Dirección Ejecutiva'!F45</f>
        <v>0</v>
      </c>
      <c r="O45" s="22"/>
      <c r="P45" s="22">
        <f>+'[2]Dirección Ejecutiva'!H45</f>
        <v>0</v>
      </c>
      <c r="Q45" s="22"/>
      <c r="R45" s="22">
        <f>+'[2]Dirección Ejecutiva'!J45</f>
        <v>0</v>
      </c>
      <c r="S45" s="22"/>
      <c r="T45" s="22">
        <f>+'[2]Dirección Ejecutiva'!L45</f>
        <v>0</v>
      </c>
      <c r="U45" s="22"/>
      <c r="V45" s="22">
        <f>+[2]DGR!N45</f>
        <v>0</v>
      </c>
      <c r="W45" s="22"/>
      <c r="X45" s="22">
        <f>+'[2]DGA '!D45</f>
        <v>0</v>
      </c>
      <c r="Y45" s="22"/>
      <c r="Z45" s="22">
        <f>+'[2]DGA '!F45</f>
        <v>0</v>
      </c>
      <c r="AA45" s="22"/>
      <c r="AB45" s="22">
        <f>+'[2]DGA '!H45</f>
        <v>0</v>
      </c>
      <c r="AC45" s="22"/>
      <c r="AD45" s="22">
        <f>+'[2]DGA '!J45</f>
        <v>0</v>
      </c>
      <c r="AE45" s="22"/>
      <c r="AF45" s="22">
        <f>+'[2]DGA '!L45</f>
        <v>0</v>
      </c>
      <c r="AG45" s="22"/>
      <c r="AH45" s="22">
        <f t="shared" si="53"/>
        <v>0</v>
      </c>
    </row>
    <row r="46" spans="1:34" ht="15.75" x14ac:dyDescent="0.25">
      <c r="A46" s="3"/>
      <c r="B46" s="3"/>
      <c r="C46" s="21"/>
      <c r="D46" s="63"/>
      <c r="E46" s="10"/>
      <c r="F46" s="63"/>
      <c r="G46" s="10"/>
      <c r="H46" s="63"/>
      <c r="I46" s="10"/>
      <c r="J46" s="63"/>
      <c r="K46" s="10"/>
      <c r="L46" s="63"/>
      <c r="M46" s="10"/>
      <c r="N46" s="63"/>
      <c r="O46" s="10"/>
      <c r="P46" s="63"/>
      <c r="Q46" s="10"/>
      <c r="R46" s="63"/>
      <c r="S46" s="10"/>
      <c r="T46" s="63"/>
      <c r="U46" s="10"/>
      <c r="V46" s="63"/>
      <c r="W46" s="10"/>
      <c r="X46" s="63"/>
      <c r="Y46" s="10"/>
      <c r="Z46" s="63"/>
      <c r="AA46" s="10"/>
      <c r="AB46" s="63"/>
      <c r="AC46" s="10"/>
      <c r="AD46" s="63"/>
      <c r="AE46" s="10"/>
      <c r="AF46" s="63"/>
      <c r="AG46" s="10"/>
      <c r="AH46" s="63"/>
    </row>
    <row r="47" spans="1:34" ht="16.5" thickBot="1" x14ac:dyDescent="0.3">
      <c r="A47" s="11">
        <v>1</v>
      </c>
      <c r="B47" s="3"/>
      <c r="C47" s="12" t="s">
        <v>3</v>
      </c>
      <c r="D47" s="67">
        <f>+D49+D56+D63+D72+D81+D87+D92+D97+D108+D114</f>
        <v>2840000</v>
      </c>
      <c r="E47" s="10"/>
      <c r="F47" s="67">
        <f>+F49+F56+F63+F72+F81+F87+F92+F97+F108+F114</f>
        <v>36325000</v>
      </c>
      <c r="G47" s="10"/>
      <c r="H47" s="67">
        <f>+H49+H56+H63+H72+H81+H87+H92+H97+H108+H114</f>
        <v>0</v>
      </c>
      <c r="I47" s="10"/>
      <c r="J47" s="67">
        <f>+J49+J56+J63+J72+J81+J87+J92+J97+J108+J114</f>
        <v>27000000</v>
      </c>
      <c r="K47" s="62"/>
      <c r="L47" s="67">
        <f>+L49+L56+L63+L72+L81+L87+L92+L97+L108+L114</f>
        <v>53750000</v>
      </c>
      <c r="M47" s="62"/>
      <c r="N47" s="67">
        <f>+N49+N56+N63+N72+N81+N87+N92+N97+N108+N114</f>
        <v>5049500</v>
      </c>
      <c r="O47" s="62"/>
      <c r="P47" s="67">
        <f>+P49+P56+P63+P72+P81+P87+P92+P97+P108+P114</f>
        <v>400000</v>
      </c>
      <c r="Q47" s="62"/>
      <c r="R47" s="67">
        <f>+R49+R56+R63+R72+R81+R87+R92+R97+R108+R114</f>
        <v>99300000</v>
      </c>
      <c r="S47" s="62"/>
      <c r="T47" s="67">
        <f>+T49+T56+T63+T72+T81+T87+T92+T97+T108+T114</f>
        <v>2598880</v>
      </c>
      <c r="U47" s="62"/>
      <c r="V47" s="67">
        <f>+V49+V56+V63+V72+V81+V87+V92+V97+V108+V114</f>
        <v>10250000</v>
      </c>
      <c r="W47" s="62"/>
      <c r="X47" s="67">
        <f>+X49+X56+X63+X72+X81+X87+X92+X97+X108+X114</f>
        <v>63500000</v>
      </c>
      <c r="Y47" s="62"/>
      <c r="Z47" s="67">
        <f>+Z49+Z56+Z63+Z72+Z81+Z87+Z92+Z97+Z108+Z114</f>
        <v>3050000</v>
      </c>
      <c r="AA47" s="62"/>
      <c r="AB47" s="67">
        <f>+AB49+AB56+AB63+AB72+AB81+AB87+AB92+AB97+AB108+AB114</f>
        <v>7900000</v>
      </c>
      <c r="AC47" s="62"/>
      <c r="AD47" s="67">
        <f>+AD49+AD56+AD63+AD72+AD81+AD87+AD92+AD97+AD108+AD114</f>
        <v>53575000</v>
      </c>
      <c r="AE47" s="62"/>
      <c r="AF47" s="67">
        <f>+AF49+AF56+AF63+AF72+AF81+AF87+AF92+AF97+AF108+AF114</f>
        <v>196812000</v>
      </c>
      <c r="AG47" s="62"/>
      <c r="AH47" s="67">
        <f t="shared" ref="AH47" si="54">+AH49+AH56+AH63+AH72+AH81+AH87+AH92+AH97+AH108+AH114</f>
        <v>562350380</v>
      </c>
    </row>
    <row r="48" spans="1:34" ht="16.5" thickTop="1" x14ac:dyDescent="0.25">
      <c r="A48" s="20"/>
      <c r="B48" s="3"/>
      <c r="C48" s="21"/>
      <c r="D48" s="63"/>
      <c r="E48" s="10"/>
      <c r="F48" s="63"/>
      <c r="G48" s="10"/>
      <c r="H48" s="63"/>
      <c r="I48" s="10"/>
      <c r="J48" s="63"/>
      <c r="K48" s="10"/>
      <c r="L48" s="63"/>
      <c r="M48" s="10"/>
      <c r="N48" s="63"/>
      <c r="O48" s="10"/>
      <c r="P48" s="63"/>
      <c r="Q48" s="10"/>
      <c r="R48" s="63"/>
      <c r="S48" s="10"/>
      <c r="T48" s="63"/>
      <c r="U48" s="10"/>
      <c r="V48" s="63"/>
      <c r="W48" s="10"/>
      <c r="X48" s="63"/>
      <c r="Y48" s="10"/>
      <c r="Z48" s="63"/>
      <c r="AA48" s="10"/>
      <c r="AB48" s="63"/>
      <c r="AC48" s="10"/>
      <c r="AD48" s="63"/>
      <c r="AE48" s="10"/>
      <c r="AF48" s="63"/>
      <c r="AG48" s="10"/>
      <c r="AH48" s="63"/>
    </row>
    <row r="49" spans="1:34" ht="15.75" x14ac:dyDescent="0.25">
      <c r="A49" s="17">
        <v>101</v>
      </c>
      <c r="B49" s="3"/>
      <c r="C49" s="18" t="s">
        <v>0</v>
      </c>
      <c r="D49" s="65">
        <f t="shared" ref="D49" si="55">SUM(D50:D54)</f>
        <v>0</v>
      </c>
      <c r="E49" s="10"/>
      <c r="F49" s="65">
        <f t="shared" ref="F49" si="56">SUM(F50:F54)</f>
        <v>0</v>
      </c>
      <c r="G49" s="10"/>
      <c r="H49" s="65">
        <f t="shared" ref="H49:J49" si="57">SUM(H50:H54)</f>
        <v>0</v>
      </c>
      <c r="I49" s="10"/>
      <c r="J49" s="65">
        <f t="shared" si="57"/>
        <v>0</v>
      </c>
      <c r="K49" s="66"/>
      <c r="L49" s="65">
        <f t="shared" ref="L49:N49" si="58">SUM(L50:L54)</f>
        <v>0</v>
      </c>
      <c r="M49" s="66"/>
      <c r="N49" s="65">
        <f t="shared" si="58"/>
        <v>0</v>
      </c>
      <c r="O49" s="66"/>
      <c r="P49" s="65">
        <f t="shared" ref="P49:R49" si="59">SUM(P50:P54)</f>
        <v>0</v>
      </c>
      <c r="Q49" s="66"/>
      <c r="R49" s="65">
        <f t="shared" si="59"/>
        <v>16800000</v>
      </c>
      <c r="S49" s="66"/>
      <c r="T49" s="65">
        <f t="shared" ref="T49:V49" si="60">SUM(T50:T54)</f>
        <v>0</v>
      </c>
      <c r="U49" s="66"/>
      <c r="V49" s="65">
        <f t="shared" si="60"/>
        <v>0</v>
      </c>
      <c r="W49" s="66"/>
      <c r="X49" s="65">
        <f t="shared" ref="X49:Z49" si="61">SUM(X50:X54)</f>
        <v>0</v>
      </c>
      <c r="Y49" s="66"/>
      <c r="Z49" s="65">
        <f t="shared" si="61"/>
        <v>150000</v>
      </c>
      <c r="AA49" s="66"/>
      <c r="AB49" s="65">
        <f t="shared" ref="AB49:AD49" si="62">SUM(AB50:AB54)</f>
        <v>0</v>
      </c>
      <c r="AC49" s="66"/>
      <c r="AD49" s="65">
        <f t="shared" si="62"/>
        <v>0</v>
      </c>
      <c r="AE49" s="66"/>
      <c r="AF49" s="65">
        <f t="shared" ref="AF49" si="63">SUM(AF50:AF54)</f>
        <v>7700000</v>
      </c>
      <c r="AG49" s="66"/>
      <c r="AH49" s="65">
        <f>SUM(AH50:AH54)</f>
        <v>24650000</v>
      </c>
    </row>
    <row r="50" spans="1:34" ht="15.75" x14ac:dyDescent="0.25">
      <c r="A50" s="20">
        <v>10101</v>
      </c>
      <c r="B50" s="3"/>
      <c r="C50" s="21" t="s">
        <v>89</v>
      </c>
      <c r="D50" s="22">
        <f>+[2]Presidencia!D50</f>
        <v>0</v>
      </c>
      <c r="E50" s="10"/>
      <c r="F50" s="22">
        <f>+[2]Presidencia!F50</f>
        <v>0</v>
      </c>
      <c r="G50" s="10"/>
      <c r="H50" s="22">
        <f>+[2]Presidencia!H50</f>
        <v>0</v>
      </c>
      <c r="I50" s="10"/>
      <c r="J50" s="22">
        <f>+[2]Presidencia!J50</f>
        <v>0</v>
      </c>
      <c r="K50" s="22"/>
      <c r="L50" s="22">
        <f>+'[2]Dirección Ejecutiva'!D50</f>
        <v>0</v>
      </c>
      <c r="M50" s="22"/>
      <c r="N50" s="63">
        <f>+'[1]Dirección Ejecutiva'!F50</f>
        <v>0</v>
      </c>
      <c r="O50" s="22"/>
      <c r="P50" s="22">
        <f>+'[2]Dirección Ejecutiva'!H50</f>
        <v>0</v>
      </c>
      <c r="Q50" s="22"/>
      <c r="R50" s="22">
        <f>+'[2]Dirección Ejecutiva'!J50</f>
        <v>0</v>
      </c>
      <c r="S50" s="22"/>
      <c r="T50" s="22">
        <f>+'[2]Dirección Ejecutiva'!L50</f>
        <v>0</v>
      </c>
      <c r="U50" s="22"/>
      <c r="V50" s="22">
        <f>+[2]DGR!N50-[3]Presupuesto!F52</f>
        <v>0</v>
      </c>
      <c r="W50" s="22"/>
      <c r="X50" s="22">
        <f>+'[2]DGA '!D50</f>
        <v>0</v>
      </c>
      <c r="Y50" s="22"/>
      <c r="Z50" s="22">
        <f>+'[2]DGA '!F50</f>
        <v>0</v>
      </c>
      <c r="AA50" s="22"/>
      <c r="AB50" s="22">
        <f>+'[2]DGA '!H50</f>
        <v>0</v>
      </c>
      <c r="AC50" s="22"/>
      <c r="AD50" s="22">
        <f>+'[2]DGA '!J50</f>
        <v>0</v>
      </c>
      <c r="AE50" s="22"/>
      <c r="AF50" s="22">
        <f>+'[2]DGA '!L50</f>
        <v>0</v>
      </c>
      <c r="AG50" s="22"/>
      <c r="AH50" s="22">
        <f t="shared" ref="AH50:AH54" si="64">+AF50+AD50+AB50+Z50+X50+V50+T50+R50+P50+N50+L50+J50+H50+F50+D50</f>
        <v>0</v>
      </c>
    </row>
    <row r="51" spans="1:34" ht="15.75" x14ac:dyDescent="0.25">
      <c r="A51" s="20">
        <v>10102</v>
      </c>
      <c r="B51" s="3"/>
      <c r="C51" s="21" t="s">
        <v>90</v>
      </c>
      <c r="D51" s="63">
        <f>+[1]Presidencia!D51</f>
        <v>0</v>
      </c>
      <c r="E51" s="10"/>
      <c r="F51" s="63">
        <f>+[1]Presidencia!F51</f>
        <v>0</v>
      </c>
      <c r="G51" s="10"/>
      <c r="H51" s="63">
        <f>+[1]Presidencia!H51</f>
        <v>0</v>
      </c>
      <c r="I51" s="10"/>
      <c r="J51" s="63">
        <f>+[1]Presidencia!J51</f>
        <v>0</v>
      </c>
      <c r="K51" s="63"/>
      <c r="L51" s="63">
        <f>+'[1]Dirección Ejecutiva'!D51</f>
        <v>0</v>
      </c>
      <c r="M51" s="63"/>
      <c r="N51" s="63">
        <f>+'[1]Dirección Ejecutiva'!F51</f>
        <v>0</v>
      </c>
      <c r="O51" s="63"/>
      <c r="P51" s="63">
        <f>+'[1]Dirección Ejecutiva'!H51</f>
        <v>0</v>
      </c>
      <c r="Q51" s="63"/>
      <c r="R51" s="63">
        <f>+'[1]Dirección Ejecutiva'!J51</f>
        <v>0</v>
      </c>
      <c r="S51" s="63"/>
      <c r="T51" s="63">
        <f>+'[1]Dirección Ejecutiva'!L51</f>
        <v>0</v>
      </c>
      <c r="U51" s="63"/>
      <c r="V51" s="63">
        <f>+[1]DGR!N51</f>
        <v>0</v>
      </c>
      <c r="W51" s="63"/>
      <c r="X51" s="63">
        <f>+'[1]DGA '!D51</f>
        <v>0</v>
      </c>
      <c r="Y51" s="63"/>
      <c r="Z51" s="63">
        <f>+'[1]DGA '!F51</f>
        <v>0</v>
      </c>
      <c r="AA51" s="63"/>
      <c r="AB51" s="63">
        <f>+'[1]DGA '!H51</f>
        <v>0</v>
      </c>
      <c r="AC51" s="63"/>
      <c r="AD51" s="63">
        <f>+'[1]DGA '!J51</f>
        <v>0</v>
      </c>
      <c r="AE51" s="63"/>
      <c r="AF51" s="63">
        <f>+'[1]DGA '!L51</f>
        <v>0</v>
      </c>
      <c r="AG51" s="63"/>
      <c r="AH51" s="63">
        <f t="shared" si="64"/>
        <v>0</v>
      </c>
    </row>
    <row r="52" spans="1:34" ht="15.75" x14ac:dyDescent="0.25">
      <c r="A52" s="20">
        <v>10103</v>
      </c>
      <c r="B52" s="3"/>
      <c r="C52" s="21" t="s">
        <v>91</v>
      </c>
      <c r="D52" s="63">
        <f>+[1]Presidencia!D52</f>
        <v>0</v>
      </c>
      <c r="E52" s="63"/>
      <c r="F52" s="63">
        <f>+[1]Presidencia!F52</f>
        <v>0</v>
      </c>
      <c r="G52" s="63"/>
      <c r="H52" s="63">
        <f>+[1]Presidencia!H52</f>
        <v>0</v>
      </c>
      <c r="I52" s="10"/>
      <c r="J52" s="63">
        <f>+[1]Presidencia!J52</f>
        <v>0</v>
      </c>
      <c r="K52" s="63"/>
      <c r="L52" s="63">
        <f>+'[1]Dirección Ejecutiva'!D52</f>
        <v>0</v>
      </c>
      <c r="M52" s="63"/>
      <c r="N52" s="63">
        <f>+'[1]Dirección Ejecutiva'!F52</f>
        <v>0</v>
      </c>
      <c r="O52" s="63"/>
      <c r="P52" s="63">
        <f>+'[1]Dirección Ejecutiva'!H52</f>
        <v>0</v>
      </c>
      <c r="Q52" s="63"/>
      <c r="R52" s="63">
        <f>+'[1]Dirección Ejecutiva'!J52</f>
        <v>16800000</v>
      </c>
      <c r="S52" s="63"/>
      <c r="T52" s="63">
        <f>+'[1]Dirección Ejecutiva'!L52</f>
        <v>0</v>
      </c>
      <c r="U52" s="63"/>
      <c r="V52" s="63">
        <f>+[1]DGR!N52</f>
        <v>0</v>
      </c>
      <c r="W52" s="63"/>
      <c r="X52" s="63">
        <f>+'[1]DGA '!D52</f>
        <v>0</v>
      </c>
      <c r="Y52" s="63"/>
      <c r="Z52" s="63">
        <f>+'[1]DGA '!F52</f>
        <v>0</v>
      </c>
      <c r="AA52" s="63"/>
      <c r="AB52" s="63">
        <f>+'[1]DGA '!H52</f>
        <v>0</v>
      </c>
      <c r="AC52" s="63"/>
      <c r="AD52" s="63">
        <f>+'[1]DGA '!J52</f>
        <v>0</v>
      </c>
      <c r="AE52" s="63"/>
      <c r="AF52" s="63">
        <f>+'[1]DGA '!L52</f>
        <v>0</v>
      </c>
      <c r="AG52" s="63"/>
      <c r="AH52" s="63">
        <f t="shared" si="64"/>
        <v>16800000</v>
      </c>
    </row>
    <row r="53" spans="1:34" ht="15.75" x14ac:dyDescent="0.25">
      <c r="A53" s="20">
        <v>10104</v>
      </c>
      <c r="B53" s="3"/>
      <c r="C53" s="21" t="s">
        <v>92</v>
      </c>
      <c r="D53" s="63">
        <f>+[1]Presidencia!D53</f>
        <v>0</v>
      </c>
      <c r="E53" s="10"/>
      <c r="F53" s="63">
        <f>+[1]Presidencia!F53</f>
        <v>0</v>
      </c>
      <c r="G53" s="10"/>
      <c r="H53" s="63">
        <f>+[1]Presidencia!H53</f>
        <v>0</v>
      </c>
      <c r="I53" s="10"/>
      <c r="J53" s="63">
        <f>+[1]Presidencia!J53</f>
        <v>0</v>
      </c>
      <c r="K53" s="63"/>
      <c r="L53" s="63">
        <f>+'[1]Dirección Ejecutiva'!D53</f>
        <v>0</v>
      </c>
      <c r="M53" s="63"/>
      <c r="N53" s="63">
        <f>+'[1]Dirección Ejecutiva'!F53</f>
        <v>0</v>
      </c>
      <c r="O53" s="63"/>
      <c r="P53" s="63">
        <f>+'[1]Dirección Ejecutiva'!H53</f>
        <v>0</v>
      </c>
      <c r="Q53" s="63"/>
      <c r="R53" s="63">
        <f>+'[1]Dirección Ejecutiva'!J53</f>
        <v>0</v>
      </c>
      <c r="S53" s="63"/>
      <c r="T53" s="63">
        <f>+'[1]Dirección Ejecutiva'!L53</f>
        <v>0</v>
      </c>
      <c r="U53" s="63"/>
      <c r="V53" s="63">
        <f>+[1]DGR!N53</f>
        <v>0</v>
      </c>
      <c r="W53" s="63"/>
      <c r="X53" s="63">
        <f>+'[1]DGA '!D53</f>
        <v>0</v>
      </c>
      <c r="Y53" s="63"/>
      <c r="Z53" s="63">
        <f>+'[1]DGA '!F53</f>
        <v>0</v>
      </c>
      <c r="AA53" s="63"/>
      <c r="AB53" s="63">
        <f>+'[1]DGA '!H53</f>
        <v>0</v>
      </c>
      <c r="AC53" s="63"/>
      <c r="AD53" s="63">
        <f>+'[1]DGA '!J53</f>
        <v>0</v>
      </c>
      <c r="AE53" s="63"/>
      <c r="AF53" s="63">
        <f>+'[1]DGA '!L53</f>
        <v>7700000</v>
      </c>
      <c r="AG53" s="63"/>
      <c r="AH53" s="63">
        <f t="shared" si="64"/>
        <v>7700000</v>
      </c>
    </row>
    <row r="54" spans="1:34" ht="15.75" x14ac:dyDescent="0.25">
      <c r="A54" s="20">
        <v>10199</v>
      </c>
      <c r="B54" s="3"/>
      <c r="C54" s="21" t="s">
        <v>4</v>
      </c>
      <c r="D54" s="63">
        <f>+[1]Presidencia!D54</f>
        <v>0</v>
      </c>
      <c r="E54" s="10"/>
      <c r="F54" s="63">
        <f>+[1]Presidencia!F54</f>
        <v>0</v>
      </c>
      <c r="G54" s="10"/>
      <c r="H54" s="63">
        <f>+[1]Presidencia!H54</f>
        <v>0</v>
      </c>
      <c r="I54" s="10"/>
      <c r="J54" s="63">
        <f>+[1]Presidencia!J54</f>
        <v>0</v>
      </c>
      <c r="K54" s="63"/>
      <c r="L54" s="63">
        <f>+'[1]Dirección Ejecutiva'!D54</f>
        <v>0</v>
      </c>
      <c r="M54" s="63"/>
      <c r="N54" s="63">
        <f>+'[1]Dirección Ejecutiva'!F54</f>
        <v>0</v>
      </c>
      <c r="O54" s="63"/>
      <c r="P54" s="63">
        <f>+'[1]Dirección Ejecutiva'!H54</f>
        <v>0</v>
      </c>
      <c r="Q54" s="63"/>
      <c r="R54" s="63">
        <f>+'[1]Dirección Ejecutiva'!J54</f>
        <v>0</v>
      </c>
      <c r="S54" s="63"/>
      <c r="T54" s="63">
        <f>+'[1]Dirección Ejecutiva'!L54</f>
        <v>0</v>
      </c>
      <c r="U54" s="63"/>
      <c r="V54" s="63">
        <f>+[1]DGR!N54</f>
        <v>0</v>
      </c>
      <c r="W54" s="63"/>
      <c r="X54" s="63">
        <f>+'[1]DGA '!D54</f>
        <v>0</v>
      </c>
      <c r="Y54" s="63"/>
      <c r="Z54" s="63">
        <f>+'[1]DGA '!F54</f>
        <v>150000</v>
      </c>
      <c r="AA54" s="63"/>
      <c r="AB54" s="63">
        <f>+'[1]DGA '!H54</f>
        <v>0</v>
      </c>
      <c r="AC54" s="63"/>
      <c r="AD54" s="63">
        <f>+'[1]DGA '!J54</f>
        <v>0</v>
      </c>
      <c r="AE54" s="63"/>
      <c r="AF54" s="63">
        <f>+'[1]DGA '!L54</f>
        <v>0</v>
      </c>
      <c r="AG54" s="63"/>
      <c r="AH54" s="63">
        <f t="shared" si="64"/>
        <v>150000</v>
      </c>
    </row>
    <row r="55" spans="1:34" ht="15.75" x14ac:dyDescent="0.25">
      <c r="A55" s="20"/>
      <c r="B55" s="3"/>
      <c r="C55" s="21"/>
      <c r="D55" s="63"/>
      <c r="E55" s="10"/>
      <c r="F55" s="63"/>
      <c r="G55" s="10"/>
      <c r="H55" s="63"/>
      <c r="I55" s="10"/>
      <c r="J55" s="63"/>
      <c r="K55" s="10"/>
      <c r="L55" s="63"/>
      <c r="M55" s="10"/>
      <c r="N55" s="63"/>
      <c r="O55" s="10"/>
      <c r="P55" s="63"/>
      <c r="Q55" s="10"/>
      <c r="R55" s="63"/>
      <c r="S55" s="10"/>
      <c r="T55" s="63"/>
      <c r="U55" s="10"/>
      <c r="V55" s="63"/>
      <c r="W55" s="10"/>
      <c r="X55" s="63"/>
      <c r="Y55" s="10"/>
      <c r="Z55" s="63"/>
      <c r="AA55" s="10"/>
      <c r="AB55" s="63"/>
      <c r="AC55" s="10"/>
      <c r="AD55" s="63"/>
      <c r="AE55" s="10"/>
      <c r="AF55" s="63"/>
      <c r="AG55" s="10"/>
      <c r="AH55" s="63"/>
    </row>
    <row r="56" spans="1:34" ht="15.75" x14ac:dyDescent="0.25">
      <c r="A56" s="17">
        <v>102</v>
      </c>
      <c r="B56" s="3"/>
      <c r="C56" s="18" t="s">
        <v>93</v>
      </c>
      <c r="D56" s="65">
        <f t="shared" ref="D56" si="65">SUM(D57:D61)</f>
        <v>0</v>
      </c>
      <c r="E56" s="10"/>
      <c r="F56" s="65">
        <f t="shared" ref="F56" si="66">SUM(F57:F61)</f>
        <v>0</v>
      </c>
      <c r="G56" s="10"/>
      <c r="H56" s="65">
        <f t="shared" ref="H56:J56" si="67">SUM(H57:H61)</f>
        <v>0</v>
      </c>
      <c r="I56" s="10"/>
      <c r="J56" s="65">
        <f t="shared" si="67"/>
        <v>0</v>
      </c>
      <c r="K56" s="66"/>
      <c r="L56" s="65">
        <f t="shared" ref="L56:N56" si="68">SUM(L57:L61)</f>
        <v>0</v>
      </c>
      <c r="M56" s="66"/>
      <c r="N56" s="65">
        <f t="shared" si="68"/>
        <v>0</v>
      </c>
      <c r="O56" s="66"/>
      <c r="P56" s="65">
        <f t="shared" ref="P56:R56" si="69">SUM(P57:P61)</f>
        <v>0</v>
      </c>
      <c r="Q56" s="66"/>
      <c r="R56" s="65">
        <f t="shared" si="69"/>
        <v>0</v>
      </c>
      <c r="S56" s="66"/>
      <c r="T56" s="65">
        <f t="shared" ref="T56:V56" si="70">SUM(T57:T61)</f>
        <v>0</v>
      </c>
      <c r="U56" s="66"/>
      <c r="V56" s="65">
        <f t="shared" si="70"/>
        <v>50000</v>
      </c>
      <c r="W56" s="66"/>
      <c r="X56" s="65">
        <f t="shared" ref="X56:Z56" si="71">SUM(X57:X61)</f>
        <v>0</v>
      </c>
      <c r="Y56" s="66"/>
      <c r="Z56" s="65">
        <f t="shared" si="71"/>
        <v>0</v>
      </c>
      <c r="AA56" s="66"/>
      <c r="AB56" s="65">
        <f t="shared" ref="AB56:AD56" si="72">SUM(AB57:AB61)</f>
        <v>0</v>
      </c>
      <c r="AC56" s="66"/>
      <c r="AD56" s="65">
        <f t="shared" si="72"/>
        <v>0</v>
      </c>
      <c r="AE56" s="66"/>
      <c r="AF56" s="65">
        <f t="shared" ref="AF56" si="73">SUM(AF57:AF61)</f>
        <v>79210000</v>
      </c>
      <c r="AG56" s="66"/>
      <c r="AH56" s="65">
        <f>SUM(AH57:AH61)</f>
        <v>79260000</v>
      </c>
    </row>
    <row r="57" spans="1:34" ht="15.75" x14ac:dyDescent="0.25">
      <c r="A57" s="20">
        <v>10201</v>
      </c>
      <c r="B57" s="3"/>
      <c r="C57" s="21" t="s">
        <v>5</v>
      </c>
      <c r="D57" s="63">
        <f>+[1]Presidencia!D57</f>
        <v>0</v>
      </c>
      <c r="E57" s="10"/>
      <c r="F57" s="63">
        <f>+[1]Presidencia!F57</f>
        <v>0</v>
      </c>
      <c r="G57" s="10"/>
      <c r="H57" s="63">
        <f>+[1]Presidencia!H57</f>
        <v>0</v>
      </c>
      <c r="I57" s="10"/>
      <c r="J57" s="63">
        <f>+[1]Presidencia!J57</f>
        <v>0</v>
      </c>
      <c r="K57" s="63"/>
      <c r="L57" s="63">
        <f>+'[1]Dirección Ejecutiva'!D57</f>
        <v>0</v>
      </c>
      <c r="M57" s="63"/>
      <c r="N57" s="63">
        <f>+'[1]Dirección Ejecutiva'!F57</f>
        <v>0</v>
      </c>
      <c r="O57" s="63"/>
      <c r="P57" s="63">
        <f>+'[1]Dirección Ejecutiva'!H57</f>
        <v>0</v>
      </c>
      <c r="Q57" s="63"/>
      <c r="R57" s="63">
        <f>+'[1]Dirección Ejecutiva'!J57</f>
        <v>0</v>
      </c>
      <c r="S57" s="63"/>
      <c r="T57" s="63">
        <f>+'[1]Dirección Ejecutiva'!L57</f>
        <v>0</v>
      </c>
      <c r="U57" s="63"/>
      <c r="V57" s="63">
        <f>+[1]DGR!N57</f>
        <v>0</v>
      </c>
      <c r="W57" s="63"/>
      <c r="X57" s="63">
        <f>+'[1]DGA '!D57</f>
        <v>0</v>
      </c>
      <c r="Y57" s="63"/>
      <c r="Z57" s="63">
        <f>+'[1]DGA '!F57</f>
        <v>0</v>
      </c>
      <c r="AA57" s="63"/>
      <c r="AB57" s="63">
        <f>+'[1]DGA '!H57</f>
        <v>0</v>
      </c>
      <c r="AC57" s="63"/>
      <c r="AD57" s="63">
        <f>+'[1]DGA '!J57</f>
        <v>0</v>
      </c>
      <c r="AE57" s="63"/>
      <c r="AF57" s="63">
        <f>+'[1]DGA '!L57</f>
        <v>19800000</v>
      </c>
      <c r="AG57" s="63"/>
      <c r="AH57" s="63">
        <f t="shared" ref="AH57:AH61" si="74">+AF57+AD57+AB57+Z57+X57+V57+T57+R57+P57+N57+L57+J57+H57+F57+D57</f>
        <v>19800000</v>
      </c>
    </row>
    <row r="58" spans="1:34" ht="15.75" x14ac:dyDescent="0.25">
      <c r="A58" s="20">
        <v>10202</v>
      </c>
      <c r="B58" s="3"/>
      <c r="C58" s="21" t="s">
        <v>94</v>
      </c>
      <c r="D58" s="63">
        <f>+[1]Presidencia!D58</f>
        <v>0</v>
      </c>
      <c r="E58" s="10"/>
      <c r="F58" s="63">
        <f>+[1]Presidencia!F58</f>
        <v>0</v>
      </c>
      <c r="G58" s="10"/>
      <c r="H58" s="63">
        <f>+[1]Presidencia!H58</f>
        <v>0</v>
      </c>
      <c r="I58" s="10"/>
      <c r="J58" s="63">
        <f>+[1]Presidencia!J58</f>
        <v>0</v>
      </c>
      <c r="K58" s="63"/>
      <c r="L58" s="63">
        <f>+'[1]Dirección Ejecutiva'!D58</f>
        <v>0</v>
      </c>
      <c r="M58" s="63"/>
      <c r="N58" s="63">
        <f>+'[1]Dirección Ejecutiva'!F58</f>
        <v>0</v>
      </c>
      <c r="O58" s="63"/>
      <c r="P58" s="63">
        <f>+'[1]Dirección Ejecutiva'!H58</f>
        <v>0</v>
      </c>
      <c r="Q58" s="63"/>
      <c r="R58" s="63">
        <f>+'[1]Dirección Ejecutiva'!J58</f>
        <v>0</v>
      </c>
      <c r="S58" s="63"/>
      <c r="T58" s="63">
        <f>+'[1]Dirección Ejecutiva'!L58</f>
        <v>0</v>
      </c>
      <c r="U58" s="63"/>
      <c r="V58" s="63">
        <f>+[1]DGR!N58</f>
        <v>0</v>
      </c>
      <c r="W58" s="63"/>
      <c r="X58" s="63">
        <f>+'[1]DGA '!D58</f>
        <v>0</v>
      </c>
      <c r="Y58" s="63"/>
      <c r="Z58" s="63">
        <f>+'[1]DGA '!F58</f>
        <v>0</v>
      </c>
      <c r="AA58" s="63"/>
      <c r="AB58" s="63">
        <f>+'[1]DGA '!H58</f>
        <v>0</v>
      </c>
      <c r="AC58" s="63"/>
      <c r="AD58" s="63">
        <f>+'[1]DGA '!J58</f>
        <v>0</v>
      </c>
      <c r="AE58" s="63"/>
      <c r="AF58" s="63">
        <f>+'[1]DGA '!L58</f>
        <v>27500000</v>
      </c>
      <c r="AG58" s="63"/>
      <c r="AH58" s="63">
        <f t="shared" si="74"/>
        <v>27500000</v>
      </c>
    </row>
    <row r="59" spans="1:34" ht="15.75" x14ac:dyDescent="0.25">
      <c r="A59" s="20">
        <v>10203</v>
      </c>
      <c r="B59" s="3"/>
      <c r="C59" s="21" t="s">
        <v>95</v>
      </c>
      <c r="D59" s="63">
        <f>+[1]Presidencia!D59</f>
        <v>0</v>
      </c>
      <c r="E59" s="10"/>
      <c r="F59" s="63">
        <f>+[1]Presidencia!F59</f>
        <v>0</v>
      </c>
      <c r="G59" s="10"/>
      <c r="H59" s="63">
        <f>+[1]Presidencia!H59</f>
        <v>0</v>
      </c>
      <c r="I59" s="10"/>
      <c r="J59" s="63">
        <f>+[1]Presidencia!J59</f>
        <v>0</v>
      </c>
      <c r="K59" s="63"/>
      <c r="L59" s="63">
        <f>+'[1]Dirección Ejecutiva'!D59</f>
        <v>0</v>
      </c>
      <c r="M59" s="63"/>
      <c r="N59" s="63">
        <f>+'[1]Dirección Ejecutiva'!F59</f>
        <v>0</v>
      </c>
      <c r="O59" s="63"/>
      <c r="P59" s="63">
        <f>+'[1]Dirección Ejecutiva'!H59</f>
        <v>0</v>
      </c>
      <c r="Q59" s="63"/>
      <c r="R59" s="63">
        <f>+'[1]Dirección Ejecutiva'!J59</f>
        <v>0</v>
      </c>
      <c r="S59" s="63"/>
      <c r="T59" s="63">
        <f>+'[1]Dirección Ejecutiva'!L59</f>
        <v>0</v>
      </c>
      <c r="U59" s="63"/>
      <c r="V59" s="63">
        <f>+[1]DGR!N59</f>
        <v>50000</v>
      </c>
      <c r="W59" s="63"/>
      <c r="X59" s="63">
        <f>+'[1]DGA '!D59</f>
        <v>0</v>
      </c>
      <c r="Y59" s="63"/>
      <c r="Z59" s="63">
        <f>+'[1]DGA '!F59</f>
        <v>0</v>
      </c>
      <c r="AA59" s="63"/>
      <c r="AB59" s="63">
        <f>+'[1]DGA '!H59</f>
        <v>0</v>
      </c>
      <c r="AC59" s="63"/>
      <c r="AD59" s="63">
        <f>+'[1]DGA '!J59</f>
        <v>0</v>
      </c>
      <c r="AE59" s="63"/>
      <c r="AF59" s="63">
        <f>+'[1]DGA '!L59</f>
        <v>10000</v>
      </c>
      <c r="AG59" s="63"/>
      <c r="AH59" s="63">
        <f t="shared" si="74"/>
        <v>60000</v>
      </c>
    </row>
    <row r="60" spans="1:34" ht="15.75" x14ac:dyDescent="0.25">
      <c r="A60" s="20">
        <v>10204</v>
      </c>
      <c r="B60" s="3"/>
      <c r="C60" s="21" t="s">
        <v>96</v>
      </c>
      <c r="D60" s="63">
        <f>+[1]Presidencia!D60</f>
        <v>0</v>
      </c>
      <c r="E60" s="10"/>
      <c r="F60" s="63">
        <f>+[1]Presidencia!F60</f>
        <v>0</v>
      </c>
      <c r="G60" s="10"/>
      <c r="H60" s="63">
        <f>+[1]Presidencia!H60</f>
        <v>0</v>
      </c>
      <c r="I60" s="10"/>
      <c r="J60" s="63">
        <f>+[1]Presidencia!J60</f>
        <v>0</v>
      </c>
      <c r="K60" s="63"/>
      <c r="L60" s="63">
        <f>+'[1]Dirección Ejecutiva'!D60</f>
        <v>0</v>
      </c>
      <c r="M60" s="63"/>
      <c r="N60" s="63">
        <f>+'[1]Dirección Ejecutiva'!F60</f>
        <v>0</v>
      </c>
      <c r="O60" s="63"/>
      <c r="P60" s="63">
        <f>+'[1]Dirección Ejecutiva'!H60</f>
        <v>0</v>
      </c>
      <c r="Q60" s="63"/>
      <c r="R60" s="63">
        <f>+'[1]Dirección Ejecutiva'!J60</f>
        <v>0</v>
      </c>
      <c r="S60" s="63"/>
      <c r="T60" s="63">
        <f>+'[1]Dirección Ejecutiva'!L60</f>
        <v>0</v>
      </c>
      <c r="U60" s="63"/>
      <c r="V60" s="63">
        <f>+[1]DGR!N60</f>
        <v>0</v>
      </c>
      <c r="W60" s="63"/>
      <c r="X60" s="63">
        <f>+'[1]DGA '!D60</f>
        <v>0</v>
      </c>
      <c r="Y60" s="63"/>
      <c r="Z60" s="63">
        <f>+'[1]DGA '!F60</f>
        <v>0</v>
      </c>
      <c r="AA60" s="63"/>
      <c r="AB60" s="63">
        <f>+'[1]DGA '!H60</f>
        <v>0</v>
      </c>
      <c r="AC60" s="63"/>
      <c r="AD60" s="63">
        <f>+'[1]DGA '!J60</f>
        <v>0</v>
      </c>
      <c r="AE60" s="63"/>
      <c r="AF60" s="63">
        <f>+'[1]DGA '!L60</f>
        <v>31900000</v>
      </c>
      <c r="AG60" s="63"/>
      <c r="AH60" s="63">
        <f t="shared" si="74"/>
        <v>31900000</v>
      </c>
    </row>
    <row r="61" spans="1:34" ht="15.75" x14ac:dyDescent="0.25">
      <c r="A61" s="20">
        <v>10299</v>
      </c>
      <c r="B61" s="3"/>
      <c r="C61" s="21" t="s">
        <v>97</v>
      </c>
      <c r="D61" s="22">
        <f>+[2]Presidencia!D61</f>
        <v>0</v>
      </c>
      <c r="E61" s="10"/>
      <c r="F61" s="22">
        <f>+[2]Presidencia!F61</f>
        <v>0</v>
      </c>
      <c r="G61" s="10"/>
      <c r="H61" s="22">
        <f>+[2]Presidencia!H61</f>
        <v>0</v>
      </c>
      <c r="I61" s="10"/>
      <c r="J61" s="22">
        <f>+[2]Presidencia!J61</f>
        <v>0</v>
      </c>
      <c r="K61" s="22"/>
      <c r="L61" s="22">
        <f>+'[2]Dirección Ejecutiva'!D61</f>
        <v>0</v>
      </c>
      <c r="M61" s="22"/>
      <c r="N61" s="63">
        <f>+'[1]Dirección Ejecutiva'!F61</f>
        <v>0</v>
      </c>
      <c r="O61" s="22"/>
      <c r="P61" s="22">
        <f>+'[2]Dirección Ejecutiva'!H61</f>
        <v>0</v>
      </c>
      <c r="Q61" s="22"/>
      <c r="R61" s="63">
        <f>+'[1]Dirección Ejecutiva'!J61</f>
        <v>0</v>
      </c>
      <c r="S61" s="22"/>
      <c r="T61" s="22">
        <f>+'[2]Dirección Ejecutiva'!L61</f>
        <v>0</v>
      </c>
      <c r="U61" s="22"/>
      <c r="V61" s="22">
        <f>+[2]DGR!N61-[3]Presupuesto!F63</f>
        <v>0</v>
      </c>
      <c r="W61" s="22"/>
      <c r="X61" s="22">
        <f>+'[2]DGA '!D61</f>
        <v>0</v>
      </c>
      <c r="Y61" s="22"/>
      <c r="Z61" s="22">
        <f>+'[2]DGA '!F61</f>
        <v>0</v>
      </c>
      <c r="AA61" s="22"/>
      <c r="AB61" s="22">
        <f>+'[2]DGA '!H61</f>
        <v>0</v>
      </c>
      <c r="AC61" s="22"/>
      <c r="AD61" s="22">
        <f>+'[2]DGA '!J61</f>
        <v>0</v>
      </c>
      <c r="AE61" s="22"/>
      <c r="AF61" s="22">
        <f>+'[2]DGA '!L61</f>
        <v>0</v>
      </c>
      <c r="AG61" s="22"/>
      <c r="AH61" s="22">
        <f t="shared" si="74"/>
        <v>0</v>
      </c>
    </row>
    <row r="62" spans="1:34" ht="15.75" x14ac:dyDescent="0.25">
      <c r="A62" s="20"/>
      <c r="B62" s="3"/>
      <c r="C62" s="21"/>
      <c r="D62" s="63"/>
      <c r="E62" s="10"/>
      <c r="F62" s="63"/>
      <c r="G62" s="10"/>
      <c r="H62" s="63"/>
      <c r="I62" s="10"/>
      <c r="J62" s="63"/>
      <c r="K62" s="10"/>
      <c r="L62" s="63"/>
      <c r="M62" s="10"/>
      <c r="N62" s="63"/>
      <c r="O62" s="10"/>
      <c r="P62" s="63"/>
      <c r="Q62" s="10"/>
      <c r="R62" s="63"/>
      <c r="S62" s="10"/>
      <c r="T62" s="63"/>
      <c r="U62" s="10"/>
      <c r="V62" s="63"/>
      <c r="W62" s="10"/>
      <c r="X62" s="63"/>
      <c r="Y62" s="10"/>
      <c r="Z62" s="63"/>
      <c r="AA62" s="10"/>
      <c r="AB62" s="63"/>
      <c r="AC62" s="10"/>
      <c r="AD62" s="63"/>
      <c r="AE62" s="10"/>
      <c r="AF62" s="63"/>
      <c r="AG62" s="10"/>
      <c r="AH62" s="63"/>
    </row>
    <row r="63" spans="1:34" ht="15.75" x14ac:dyDescent="0.25">
      <c r="A63" s="17">
        <v>103</v>
      </c>
      <c r="B63" s="3"/>
      <c r="C63" s="18" t="s">
        <v>6</v>
      </c>
      <c r="D63" s="65">
        <f t="shared" ref="D63" si="75">SUM(D64:D70)</f>
        <v>40000</v>
      </c>
      <c r="E63" s="10"/>
      <c r="F63" s="65">
        <f t="shared" ref="F63" si="76">SUM(F64:F70)</f>
        <v>7500000</v>
      </c>
      <c r="G63" s="10"/>
      <c r="H63" s="65">
        <f t="shared" ref="H63:J63" si="77">SUM(H64:H70)</f>
        <v>0</v>
      </c>
      <c r="I63" s="10"/>
      <c r="J63" s="65">
        <f t="shared" si="77"/>
        <v>0</v>
      </c>
      <c r="K63" s="66"/>
      <c r="L63" s="65">
        <f t="shared" ref="L63:N63" si="78">SUM(L64:L70)</f>
        <v>15000000</v>
      </c>
      <c r="M63" s="66"/>
      <c r="N63" s="65">
        <f t="shared" si="78"/>
        <v>420000</v>
      </c>
      <c r="O63" s="66"/>
      <c r="P63" s="65">
        <f t="shared" ref="P63:R63" si="79">SUM(P64:P70)</f>
        <v>400000</v>
      </c>
      <c r="Q63" s="66"/>
      <c r="R63" s="65">
        <f t="shared" si="79"/>
        <v>0</v>
      </c>
      <c r="S63" s="66"/>
      <c r="T63" s="65">
        <f t="shared" ref="T63:V63" si="80">SUM(T64:T70)</f>
        <v>1700000</v>
      </c>
      <c r="U63" s="66"/>
      <c r="V63" s="65">
        <f t="shared" si="80"/>
        <v>1650000</v>
      </c>
      <c r="W63" s="66"/>
      <c r="X63" s="65">
        <f t="shared" ref="X63:Z63" si="81">SUM(X64:X70)</f>
        <v>0</v>
      </c>
      <c r="Y63" s="66"/>
      <c r="Z63" s="65">
        <f t="shared" si="81"/>
        <v>2900000</v>
      </c>
      <c r="AA63" s="66"/>
      <c r="AB63" s="65">
        <f t="shared" ref="AB63:AD63" si="82">SUM(AB64:AB70)</f>
        <v>2000000</v>
      </c>
      <c r="AC63" s="66"/>
      <c r="AD63" s="65">
        <f t="shared" si="82"/>
        <v>1000000</v>
      </c>
      <c r="AE63" s="66"/>
      <c r="AF63" s="65">
        <f t="shared" ref="AF63" si="83">SUM(AF64:AF70)</f>
        <v>360000</v>
      </c>
      <c r="AG63" s="66"/>
      <c r="AH63" s="65">
        <f>SUM(AH64:AH70)</f>
        <v>32970000</v>
      </c>
    </row>
    <row r="64" spans="1:34" ht="15.75" x14ac:dyDescent="0.25">
      <c r="A64" s="20">
        <v>10301</v>
      </c>
      <c r="B64" s="3"/>
      <c r="C64" s="21" t="s">
        <v>98</v>
      </c>
      <c r="D64" s="63">
        <f>+[1]Presidencia!D64</f>
        <v>0</v>
      </c>
      <c r="E64" s="10"/>
      <c r="F64" s="63">
        <f>+[1]Presidencia!F64</f>
        <v>5000000</v>
      </c>
      <c r="G64" s="10"/>
      <c r="H64" s="63">
        <f>+[1]Presidencia!H64</f>
        <v>0</v>
      </c>
      <c r="I64" s="10"/>
      <c r="J64" s="63">
        <f>+[1]Presidencia!J64</f>
        <v>0</v>
      </c>
      <c r="K64" s="63"/>
      <c r="L64" s="63">
        <f>+'[1]Dirección Ejecutiva'!D64</f>
        <v>8000000</v>
      </c>
      <c r="M64" s="63"/>
      <c r="N64" s="63">
        <f>+'[1]Dirección Ejecutiva'!F64</f>
        <v>300000</v>
      </c>
      <c r="O64" s="63"/>
      <c r="P64" s="63">
        <f>+'[1]Dirección Ejecutiva'!H64</f>
        <v>0</v>
      </c>
      <c r="Q64" s="63"/>
      <c r="R64" s="63">
        <f>+'[1]Dirección Ejecutiva'!J64</f>
        <v>0</v>
      </c>
      <c r="S64" s="63"/>
      <c r="T64" s="63">
        <f>+'[1]Dirección Ejecutiva'!L64</f>
        <v>0</v>
      </c>
      <c r="U64" s="63"/>
      <c r="V64" s="63">
        <f>+[1]DGR!N64</f>
        <v>0</v>
      </c>
      <c r="W64" s="63"/>
      <c r="X64" s="63">
        <f>+'[1]DGA '!D64</f>
        <v>0</v>
      </c>
      <c r="Y64" s="63"/>
      <c r="Z64" s="63">
        <f>+'[1]DGA '!F64</f>
        <v>0</v>
      </c>
      <c r="AA64" s="63"/>
      <c r="AB64" s="63">
        <f>+'[1]DGA '!H64</f>
        <v>2000000</v>
      </c>
      <c r="AC64" s="63"/>
      <c r="AD64" s="63">
        <f>+'[1]DGA '!J64</f>
        <v>1000000</v>
      </c>
      <c r="AE64" s="63"/>
      <c r="AF64" s="63">
        <f>+'[1]DGA '!L64</f>
        <v>0</v>
      </c>
      <c r="AG64" s="63"/>
      <c r="AH64" s="63">
        <f t="shared" ref="AH64:AH70" si="84">+AF64+AD64+AB64+Z64+X64+V64+T64+R64+P64+N64+L64+J64+H64+F64+D64</f>
        <v>16300000</v>
      </c>
    </row>
    <row r="65" spans="1:34" ht="15.75" x14ac:dyDescent="0.25">
      <c r="A65" s="20">
        <v>10302</v>
      </c>
      <c r="B65" s="3"/>
      <c r="C65" s="21" t="s">
        <v>7</v>
      </c>
      <c r="D65" s="63">
        <f>+[1]Presidencia!D65</f>
        <v>0</v>
      </c>
      <c r="E65" s="10"/>
      <c r="F65" s="63">
        <f>+[1]Presidencia!F65</f>
        <v>0</v>
      </c>
      <c r="G65" s="10"/>
      <c r="H65" s="63">
        <f>+[1]Presidencia!H65</f>
        <v>0</v>
      </c>
      <c r="I65" s="10"/>
      <c r="J65" s="63">
        <f>+[1]Presidencia!J65</f>
        <v>0</v>
      </c>
      <c r="K65" s="63"/>
      <c r="L65" s="63">
        <f>+'[1]Dirección Ejecutiva'!D65</f>
        <v>0</v>
      </c>
      <c r="M65" s="63"/>
      <c r="N65" s="63">
        <f>+'[1]Dirección Ejecutiva'!F65</f>
        <v>0</v>
      </c>
      <c r="O65" s="63"/>
      <c r="P65" s="63">
        <f>+'[1]Dirección Ejecutiva'!H65</f>
        <v>0</v>
      </c>
      <c r="Q65" s="63"/>
      <c r="R65" s="63">
        <f>+'[1]Dirección Ejecutiva'!J65</f>
        <v>0</v>
      </c>
      <c r="S65" s="63"/>
      <c r="T65" s="63">
        <f>+'[1]Dirección Ejecutiva'!L65</f>
        <v>200000</v>
      </c>
      <c r="U65" s="63"/>
      <c r="V65" s="63">
        <f>+[1]DGR!N65</f>
        <v>0</v>
      </c>
      <c r="W65" s="63"/>
      <c r="X65" s="63">
        <f>+'[1]DGA '!D65</f>
        <v>0</v>
      </c>
      <c r="Y65" s="63"/>
      <c r="Z65" s="63">
        <f>+'[1]DGA '!F65</f>
        <v>0</v>
      </c>
      <c r="AA65" s="63"/>
      <c r="AB65" s="63">
        <f>+'[1]DGA '!H65</f>
        <v>0</v>
      </c>
      <c r="AC65" s="63"/>
      <c r="AD65" s="63">
        <f>+'[1]DGA '!J65</f>
        <v>0</v>
      </c>
      <c r="AE65" s="63"/>
      <c r="AF65" s="63">
        <f>+'[1]DGA '!L65</f>
        <v>0</v>
      </c>
      <c r="AG65" s="63"/>
      <c r="AH65" s="63">
        <f t="shared" si="84"/>
        <v>200000</v>
      </c>
    </row>
    <row r="66" spans="1:34" ht="15.75" x14ac:dyDescent="0.25">
      <c r="A66" s="20">
        <v>10303</v>
      </c>
      <c r="B66" s="3"/>
      <c r="C66" s="21" t="s">
        <v>99</v>
      </c>
      <c r="D66" s="63">
        <f>+[1]Presidencia!D66</f>
        <v>40000</v>
      </c>
      <c r="E66" s="10"/>
      <c r="F66" s="63">
        <f>+[1]Presidencia!F66</f>
        <v>2500000</v>
      </c>
      <c r="G66" s="10"/>
      <c r="H66" s="63">
        <f>+[1]Presidencia!H66</f>
        <v>0</v>
      </c>
      <c r="I66" s="10"/>
      <c r="J66" s="63">
        <f>+[1]Presidencia!J66</f>
        <v>0</v>
      </c>
      <c r="K66" s="63"/>
      <c r="L66" s="63">
        <f>+'[1]Dirección Ejecutiva'!D66</f>
        <v>7000000</v>
      </c>
      <c r="M66" s="63"/>
      <c r="N66" s="63">
        <f>+'[1]Dirección Ejecutiva'!F66</f>
        <v>120000</v>
      </c>
      <c r="O66" s="63"/>
      <c r="P66" s="63">
        <f>+'[1]Dirección Ejecutiva'!H66</f>
        <v>400000</v>
      </c>
      <c r="Q66" s="63"/>
      <c r="R66" s="63">
        <f>+'[1]Dirección Ejecutiva'!J66</f>
        <v>0</v>
      </c>
      <c r="S66" s="63"/>
      <c r="T66" s="63">
        <f>+'[1]Dirección Ejecutiva'!L66</f>
        <v>1500000</v>
      </c>
      <c r="U66" s="63"/>
      <c r="V66" s="63">
        <f>+[1]DGR!N66</f>
        <v>1650000</v>
      </c>
      <c r="W66" s="63"/>
      <c r="X66" s="63">
        <f>+'[1]DGA '!D66</f>
        <v>0</v>
      </c>
      <c r="Y66" s="63"/>
      <c r="Z66" s="63">
        <f>+'[1]DGA '!F66</f>
        <v>2000000</v>
      </c>
      <c r="AA66" s="63"/>
      <c r="AB66" s="63">
        <f>+'[1]DGA '!H66</f>
        <v>0</v>
      </c>
      <c r="AC66" s="63"/>
      <c r="AD66" s="63">
        <f>+'[1]DGA '!J66</f>
        <v>0</v>
      </c>
      <c r="AE66" s="63"/>
      <c r="AF66" s="63">
        <f>+'[1]DGA '!L66</f>
        <v>30000</v>
      </c>
      <c r="AG66" s="63"/>
      <c r="AH66" s="63">
        <f t="shared" si="84"/>
        <v>15240000</v>
      </c>
    </row>
    <row r="67" spans="1:34" ht="15.75" x14ac:dyDescent="0.25">
      <c r="A67" s="20">
        <v>10304</v>
      </c>
      <c r="B67" s="3"/>
      <c r="C67" s="21" t="s">
        <v>8</v>
      </c>
      <c r="D67" s="63">
        <f>+[1]Presidencia!D67</f>
        <v>0</v>
      </c>
      <c r="E67" s="10"/>
      <c r="F67" s="63">
        <f>+[1]Presidencia!F67</f>
        <v>0</v>
      </c>
      <c r="G67" s="10"/>
      <c r="H67" s="63">
        <f>+[1]Presidencia!H67</f>
        <v>0</v>
      </c>
      <c r="I67" s="10"/>
      <c r="J67" s="63">
        <f>+[1]Presidencia!J67</f>
        <v>0</v>
      </c>
      <c r="K67" s="63"/>
      <c r="L67" s="63">
        <f>+'[1]Dirección Ejecutiva'!D67</f>
        <v>0</v>
      </c>
      <c r="M67" s="63"/>
      <c r="N67" s="63">
        <f>+'[1]Dirección Ejecutiva'!F67</f>
        <v>0</v>
      </c>
      <c r="O67" s="63"/>
      <c r="P67" s="63">
        <f>+'[1]Dirección Ejecutiva'!H67</f>
        <v>0</v>
      </c>
      <c r="Q67" s="63"/>
      <c r="R67" s="63">
        <f>+'[1]Dirección Ejecutiva'!J67</f>
        <v>0</v>
      </c>
      <c r="S67" s="63"/>
      <c r="T67" s="63">
        <f>+'[1]Dirección Ejecutiva'!L67</f>
        <v>0</v>
      </c>
      <c r="U67" s="63"/>
      <c r="V67" s="63">
        <f>+[1]DGR!N67</f>
        <v>0</v>
      </c>
      <c r="W67" s="63"/>
      <c r="X67" s="63">
        <f>+'[1]DGA '!D67</f>
        <v>0</v>
      </c>
      <c r="Y67" s="63"/>
      <c r="Z67" s="63">
        <f>+'[1]DGA '!F67</f>
        <v>0</v>
      </c>
      <c r="AA67" s="63"/>
      <c r="AB67" s="63">
        <f>+'[1]DGA '!H67</f>
        <v>0</v>
      </c>
      <c r="AC67" s="63"/>
      <c r="AD67" s="63">
        <f>+'[1]DGA '!J67</f>
        <v>0</v>
      </c>
      <c r="AE67" s="63"/>
      <c r="AF67" s="63">
        <f>+'[1]DGA '!L67</f>
        <v>330000</v>
      </c>
      <c r="AG67" s="63"/>
      <c r="AH67" s="63">
        <f t="shared" si="84"/>
        <v>330000</v>
      </c>
    </row>
    <row r="68" spans="1:34" ht="15.75" x14ac:dyDescent="0.25">
      <c r="A68" s="20">
        <v>10305</v>
      </c>
      <c r="B68" s="3"/>
      <c r="C68" s="21" t="s">
        <v>9</v>
      </c>
      <c r="D68" s="22">
        <f>+[2]Presidencia!D68</f>
        <v>0</v>
      </c>
      <c r="E68" s="10"/>
      <c r="F68" s="22">
        <f>+[2]Presidencia!F68</f>
        <v>0</v>
      </c>
      <c r="G68" s="10"/>
      <c r="H68" s="22">
        <f>+[2]Presidencia!H68</f>
        <v>0</v>
      </c>
      <c r="I68" s="10"/>
      <c r="J68" s="22">
        <f>+[2]Presidencia!J68</f>
        <v>0</v>
      </c>
      <c r="K68" s="22"/>
      <c r="L68" s="22">
        <f>+'[2]Dirección Ejecutiva'!D68</f>
        <v>0</v>
      </c>
      <c r="M68" s="22"/>
      <c r="N68" s="63">
        <f>+'[1]Dirección Ejecutiva'!F68</f>
        <v>0</v>
      </c>
      <c r="O68" s="22"/>
      <c r="P68" s="22">
        <f>+'[2]Dirección Ejecutiva'!H68</f>
        <v>0</v>
      </c>
      <c r="Q68" s="22"/>
      <c r="R68" s="63">
        <f>+'[1]Dirección Ejecutiva'!J68</f>
        <v>0</v>
      </c>
      <c r="S68" s="22"/>
      <c r="T68" s="22">
        <f>+'[2]Dirección Ejecutiva'!L68</f>
        <v>0</v>
      </c>
      <c r="U68" s="22"/>
      <c r="V68" s="22">
        <f>+[2]DGR!N68-[3]Presupuesto!F70</f>
        <v>0</v>
      </c>
      <c r="W68" s="22"/>
      <c r="X68" s="22">
        <f>+'[2]DGA '!D68</f>
        <v>0</v>
      </c>
      <c r="Y68" s="22"/>
      <c r="Z68" s="22">
        <f>+'[2]DGA '!F68</f>
        <v>0</v>
      </c>
      <c r="AA68" s="22"/>
      <c r="AB68" s="22">
        <f>+'[2]DGA '!H68</f>
        <v>0</v>
      </c>
      <c r="AC68" s="22"/>
      <c r="AD68" s="22">
        <f>+'[2]DGA '!J68</f>
        <v>0</v>
      </c>
      <c r="AE68" s="22"/>
      <c r="AF68" s="22">
        <f>+'[2]DGA '!L68</f>
        <v>0</v>
      </c>
      <c r="AG68" s="22"/>
      <c r="AH68" s="22">
        <f t="shared" si="84"/>
        <v>0</v>
      </c>
    </row>
    <row r="69" spans="1:34" ht="15.75" x14ac:dyDescent="0.25">
      <c r="A69" s="20">
        <v>10306</v>
      </c>
      <c r="B69" s="3"/>
      <c r="C69" s="21" t="s">
        <v>100</v>
      </c>
      <c r="D69" s="63">
        <f>+[1]Presidencia!D69</f>
        <v>0</v>
      </c>
      <c r="E69" s="10"/>
      <c r="F69" s="63">
        <f>+[1]Presidencia!F69</f>
        <v>0</v>
      </c>
      <c r="G69" s="10"/>
      <c r="H69" s="63">
        <f>+[1]Presidencia!H69</f>
        <v>0</v>
      </c>
      <c r="I69" s="10"/>
      <c r="J69" s="63">
        <f>+[1]Presidencia!J69</f>
        <v>0</v>
      </c>
      <c r="K69" s="63"/>
      <c r="L69" s="63">
        <f>+'[1]Dirección Ejecutiva'!D69</f>
        <v>0</v>
      </c>
      <c r="M69" s="63"/>
      <c r="N69" s="63">
        <f>+'[1]Dirección Ejecutiva'!F69</f>
        <v>0</v>
      </c>
      <c r="O69" s="63"/>
      <c r="P69" s="63">
        <f>+'[1]Dirección Ejecutiva'!H69</f>
        <v>0</v>
      </c>
      <c r="Q69" s="63"/>
      <c r="R69" s="63">
        <f>+'[1]Dirección Ejecutiva'!J69</f>
        <v>0</v>
      </c>
      <c r="S69" s="63"/>
      <c r="T69" s="63">
        <f>+'[1]Dirección Ejecutiva'!L69</f>
        <v>0</v>
      </c>
      <c r="U69" s="63"/>
      <c r="V69" s="63">
        <f>+[1]DGR!N69</f>
        <v>0</v>
      </c>
      <c r="W69" s="63"/>
      <c r="X69" s="63">
        <f>+'[1]DGA '!D69</f>
        <v>0</v>
      </c>
      <c r="Y69" s="63"/>
      <c r="Z69" s="63">
        <f>+'[1]DGA '!F69</f>
        <v>900000</v>
      </c>
      <c r="AA69" s="63"/>
      <c r="AB69" s="63">
        <f>+'[1]DGA '!H69</f>
        <v>0</v>
      </c>
      <c r="AC69" s="63"/>
      <c r="AD69" s="63">
        <f>+'[1]DGA '!J69</f>
        <v>0</v>
      </c>
      <c r="AE69" s="63"/>
      <c r="AF69" s="63">
        <f>+'[1]DGA '!L69</f>
        <v>0</v>
      </c>
      <c r="AG69" s="63"/>
      <c r="AH69" s="63">
        <f t="shared" si="84"/>
        <v>900000</v>
      </c>
    </row>
    <row r="70" spans="1:34" ht="15.75" x14ac:dyDescent="0.25">
      <c r="A70" s="20">
        <v>10307</v>
      </c>
      <c r="B70" s="3"/>
      <c r="C70" s="21" t="s">
        <v>101</v>
      </c>
      <c r="D70" s="22">
        <f>+[2]Presidencia!D70</f>
        <v>0</v>
      </c>
      <c r="E70" s="10"/>
      <c r="F70" s="22">
        <f>+[2]Presidencia!F70</f>
        <v>0</v>
      </c>
      <c r="G70" s="10"/>
      <c r="H70" s="22">
        <f>+[2]Presidencia!H70</f>
        <v>0</v>
      </c>
      <c r="I70" s="10"/>
      <c r="J70" s="22">
        <f>+[2]Presidencia!J70</f>
        <v>0</v>
      </c>
      <c r="K70" s="22"/>
      <c r="L70" s="22">
        <f>+'[2]Dirección Ejecutiva'!D70</f>
        <v>0</v>
      </c>
      <c r="M70" s="22"/>
      <c r="N70" s="63">
        <f>+'[1]Dirección Ejecutiva'!F70</f>
        <v>0</v>
      </c>
      <c r="O70" s="22"/>
      <c r="P70" s="22">
        <f>+'[2]Dirección Ejecutiva'!H70</f>
        <v>0</v>
      </c>
      <c r="Q70" s="22"/>
      <c r="R70" s="63">
        <f>+'[1]Dirección Ejecutiva'!J70</f>
        <v>0</v>
      </c>
      <c r="S70" s="22"/>
      <c r="T70" s="22">
        <f>+'[2]Dirección Ejecutiva'!L70</f>
        <v>0</v>
      </c>
      <c r="U70" s="22"/>
      <c r="V70" s="22">
        <f>+[2]DGR!N70-[3]Presupuesto!F72</f>
        <v>0</v>
      </c>
      <c r="W70" s="22"/>
      <c r="X70" s="22">
        <f>+'[2]DGA '!D70</f>
        <v>0</v>
      </c>
      <c r="Y70" s="22"/>
      <c r="Z70" s="22">
        <f>+'[2]DGA '!F70</f>
        <v>0</v>
      </c>
      <c r="AA70" s="22"/>
      <c r="AB70" s="22">
        <f>+'[2]DGA '!H70</f>
        <v>0</v>
      </c>
      <c r="AC70" s="22"/>
      <c r="AD70" s="55">
        <f>+'[2]DGA '!J70</f>
        <v>0</v>
      </c>
      <c r="AE70" s="22"/>
      <c r="AF70" s="22">
        <f>+'[2]DGA '!L70</f>
        <v>0</v>
      </c>
      <c r="AG70" s="22"/>
      <c r="AH70" s="22">
        <f t="shared" si="84"/>
        <v>0</v>
      </c>
    </row>
    <row r="71" spans="1:34" ht="15.75" x14ac:dyDescent="0.25">
      <c r="A71" s="20"/>
      <c r="B71" s="3"/>
      <c r="C71" s="21"/>
      <c r="D71" s="63"/>
      <c r="E71" s="10"/>
      <c r="F71" s="63"/>
      <c r="G71" s="10"/>
      <c r="H71" s="63"/>
      <c r="I71" s="10"/>
      <c r="J71" s="63"/>
      <c r="K71" s="10"/>
      <c r="L71" s="63"/>
      <c r="M71" s="10"/>
      <c r="N71" s="63"/>
      <c r="O71" s="10"/>
      <c r="P71" s="63"/>
      <c r="Q71" s="10"/>
      <c r="R71" s="63"/>
      <c r="S71" s="10"/>
      <c r="T71" s="63"/>
      <c r="U71" s="10"/>
      <c r="V71" s="63"/>
      <c r="W71" s="10"/>
      <c r="X71" s="63"/>
      <c r="Y71" s="10"/>
      <c r="Z71" s="63"/>
      <c r="AA71" s="10"/>
      <c r="AB71" s="63"/>
      <c r="AC71" s="10"/>
      <c r="AD71" s="63"/>
      <c r="AE71" s="10"/>
      <c r="AF71" s="63"/>
      <c r="AG71" s="10"/>
      <c r="AH71" s="63"/>
    </row>
    <row r="72" spans="1:34" ht="15.75" x14ac:dyDescent="0.25">
      <c r="A72" s="17">
        <v>104</v>
      </c>
      <c r="B72" s="3"/>
      <c r="C72" s="18" t="s">
        <v>102</v>
      </c>
      <c r="D72" s="65">
        <f t="shared" ref="D72" si="85">SUM(D73:D79)</f>
        <v>0</v>
      </c>
      <c r="E72" s="10"/>
      <c r="F72" s="65">
        <f t="shared" ref="F72" si="86">SUM(F73:F79)</f>
        <v>15800000</v>
      </c>
      <c r="G72" s="10"/>
      <c r="H72" s="65">
        <f t="shared" ref="H72:J72" si="87">SUM(H73:H79)</f>
        <v>0</v>
      </c>
      <c r="I72" s="10"/>
      <c r="J72" s="65">
        <f t="shared" si="87"/>
        <v>26000000</v>
      </c>
      <c r="K72" s="66"/>
      <c r="L72" s="65">
        <f t="shared" ref="L72:N72" si="88">SUM(L73:L79)</f>
        <v>26000000</v>
      </c>
      <c r="M72" s="66"/>
      <c r="N72" s="65">
        <f t="shared" si="88"/>
        <v>150000</v>
      </c>
      <c r="O72" s="66"/>
      <c r="P72" s="65">
        <f t="shared" ref="P72:R72" si="89">SUM(P73:P79)</f>
        <v>0</v>
      </c>
      <c r="Q72" s="66"/>
      <c r="R72" s="65">
        <f t="shared" si="89"/>
        <v>70500000</v>
      </c>
      <c r="S72" s="66"/>
      <c r="T72" s="65">
        <f t="shared" ref="T72:V72" si="90">SUM(T73:T79)</f>
        <v>0</v>
      </c>
      <c r="U72" s="66"/>
      <c r="V72" s="65">
        <f t="shared" si="90"/>
        <v>50000</v>
      </c>
      <c r="W72" s="66"/>
      <c r="X72" s="65">
        <f t="shared" ref="X72:Z72" si="91">SUM(X73:X79)</f>
        <v>63500000</v>
      </c>
      <c r="Y72" s="66"/>
      <c r="Z72" s="65">
        <f t="shared" si="91"/>
        <v>0</v>
      </c>
      <c r="AA72" s="66"/>
      <c r="AB72" s="65">
        <f t="shared" ref="AB72:AD72" si="92">SUM(AB73:AB79)</f>
        <v>600000</v>
      </c>
      <c r="AC72" s="66"/>
      <c r="AD72" s="65">
        <f t="shared" si="92"/>
        <v>11000000</v>
      </c>
      <c r="AE72" s="66"/>
      <c r="AF72" s="65">
        <f t="shared" ref="AF72" si="93">SUM(AF73:AF79)</f>
        <v>46202000</v>
      </c>
      <c r="AG72" s="66"/>
      <c r="AH72" s="65">
        <f>SUM(AH73:AH79)</f>
        <v>259802000</v>
      </c>
    </row>
    <row r="73" spans="1:34" ht="15.75" x14ac:dyDescent="0.25">
      <c r="A73" s="20">
        <v>10401</v>
      </c>
      <c r="B73" s="3"/>
      <c r="C73" s="21" t="s">
        <v>103</v>
      </c>
      <c r="D73" s="63">
        <f>+[1]Presidencia!D73</f>
        <v>0</v>
      </c>
      <c r="E73" s="10"/>
      <c r="F73" s="63">
        <f>+[1]Presidencia!F73</f>
        <v>0</v>
      </c>
      <c r="G73" s="10"/>
      <c r="H73" s="63">
        <f>+[1]Presidencia!H73</f>
        <v>0</v>
      </c>
      <c r="I73" s="10"/>
      <c r="J73" s="63">
        <f>+[1]Presidencia!J73</f>
        <v>0</v>
      </c>
      <c r="K73" s="63"/>
      <c r="L73" s="63">
        <f>+'[1]Dirección Ejecutiva'!D73</f>
        <v>0</v>
      </c>
      <c r="M73" s="63"/>
      <c r="N73" s="63">
        <f>+'[1]Dirección Ejecutiva'!F73</f>
        <v>0</v>
      </c>
      <c r="O73" s="63"/>
      <c r="P73" s="63">
        <f>+'[1]Dirección Ejecutiva'!H73</f>
        <v>0</v>
      </c>
      <c r="Q73" s="63"/>
      <c r="R73" s="63">
        <f>+'[1]Dirección Ejecutiva'!J73</f>
        <v>0</v>
      </c>
      <c r="S73" s="63"/>
      <c r="T73" s="63">
        <f>+'[1]Dirección Ejecutiva'!L73</f>
        <v>0</v>
      </c>
      <c r="U73" s="63"/>
      <c r="V73" s="63">
        <f>+[1]DGR!N73</f>
        <v>0</v>
      </c>
      <c r="W73" s="63"/>
      <c r="X73" s="63">
        <f>+'[1]DGA '!D73</f>
        <v>0</v>
      </c>
      <c r="Y73" s="63"/>
      <c r="Z73" s="63">
        <f>+'[1]DGA '!F73</f>
        <v>0</v>
      </c>
      <c r="AA73" s="63"/>
      <c r="AB73" s="63">
        <f>+'[1]DGA '!H73</f>
        <v>0</v>
      </c>
      <c r="AC73" s="63"/>
      <c r="AD73" s="63">
        <f>+'[1]DGA '!J73</f>
        <v>11000000</v>
      </c>
      <c r="AE73" s="63"/>
      <c r="AF73" s="63">
        <f>+'[1]DGA '!L73</f>
        <v>0</v>
      </c>
      <c r="AG73" s="63"/>
      <c r="AH73" s="63">
        <f t="shared" ref="AH73:AH79" si="94">+AF73+AD73+AB73+Z73+X73+V73+T73+R73+P73+N73+L73+J73+H73+F73+D73</f>
        <v>11000000</v>
      </c>
    </row>
    <row r="74" spans="1:34" ht="15.75" x14ac:dyDescent="0.25">
      <c r="A74" s="20">
        <v>10402</v>
      </c>
      <c r="B74" s="3"/>
      <c r="C74" s="21" t="s">
        <v>104</v>
      </c>
      <c r="D74" s="63">
        <f>+[1]Presidencia!D74</f>
        <v>0</v>
      </c>
      <c r="E74" s="10"/>
      <c r="F74" s="63">
        <f>+[1]Presidencia!F74</f>
        <v>10800000</v>
      </c>
      <c r="G74" s="10"/>
      <c r="H74" s="63">
        <f>+[1]Presidencia!H74</f>
        <v>0</v>
      </c>
      <c r="I74" s="10"/>
      <c r="J74" s="63">
        <f>+[1]Presidencia!J74</f>
        <v>0</v>
      </c>
      <c r="K74" s="63"/>
      <c r="L74" s="63">
        <f>+'[1]Dirección Ejecutiva'!D74</f>
        <v>0</v>
      </c>
      <c r="M74" s="63"/>
      <c r="N74" s="63">
        <f>+'[1]Dirección Ejecutiva'!F74</f>
        <v>0</v>
      </c>
      <c r="O74" s="63"/>
      <c r="P74" s="63">
        <f>+'[1]Dirección Ejecutiva'!H74</f>
        <v>0</v>
      </c>
      <c r="Q74" s="63"/>
      <c r="R74" s="63">
        <f>+'[1]Dirección Ejecutiva'!J74</f>
        <v>2000000</v>
      </c>
      <c r="S74" s="63"/>
      <c r="T74" s="63">
        <f>+'[1]Dirección Ejecutiva'!L74</f>
        <v>0</v>
      </c>
      <c r="U74" s="63"/>
      <c r="V74" s="63">
        <f>+[1]DGR!N74</f>
        <v>0</v>
      </c>
      <c r="W74" s="63"/>
      <c r="X74" s="63">
        <f>+'[1]DGA '!D74</f>
        <v>0</v>
      </c>
      <c r="Y74" s="63"/>
      <c r="Z74" s="63">
        <f>+'[1]DGA '!F74</f>
        <v>0</v>
      </c>
      <c r="AA74" s="63"/>
      <c r="AB74" s="63">
        <f>+'[1]DGA '!H74</f>
        <v>0</v>
      </c>
      <c r="AC74" s="63"/>
      <c r="AD74" s="63">
        <f>+'[1]DGA '!J74</f>
        <v>0</v>
      </c>
      <c r="AE74" s="63"/>
      <c r="AF74" s="63">
        <f>+'[1]DGA '!L74</f>
        <v>0</v>
      </c>
      <c r="AG74" s="63"/>
      <c r="AH74" s="63">
        <f t="shared" si="94"/>
        <v>12800000</v>
      </c>
    </row>
    <row r="75" spans="1:34" ht="15.75" x14ac:dyDescent="0.25">
      <c r="A75" s="20">
        <v>10403</v>
      </c>
      <c r="B75" s="3"/>
      <c r="C75" s="21" t="s">
        <v>105</v>
      </c>
      <c r="D75" s="63">
        <f>+[1]Presidencia!D75</f>
        <v>0</v>
      </c>
      <c r="E75" s="10"/>
      <c r="F75" s="63">
        <f>+[1]Presidencia!F75</f>
        <v>5000000</v>
      </c>
      <c r="G75" s="10"/>
      <c r="H75" s="63">
        <f>+[1]Presidencia!H75</f>
        <v>0</v>
      </c>
      <c r="I75" s="10"/>
      <c r="J75" s="63">
        <f>+[1]Presidencia!J75</f>
        <v>0</v>
      </c>
      <c r="K75" s="63"/>
      <c r="L75" s="63">
        <f>+'[1]Dirección Ejecutiva'!D75</f>
        <v>0</v>
      </c>
      <c r="M75" s="63"/>
      <c r="N75" s="63">
        <f>+'[1]Dirección Ejecutiva'!F75</f>
        <v>0</v>
      </c>
      <c r="O75" s="63"/>
      <c r="P75" s="63">
        <f>+'[1]Dirección Ejecutiva'!H75</f>
        <v>0</v>
      </c>
      <c r="Q75" s="63"/>
      <c r="R75" s="63">
        <f>+'[1]Dirección Ejecutiva'!J75</f>
        <v>0</v>
      </c>
      <c r="S75" s="63"/>
      <c r="T75" s="63">
        <f>+'[1]Dirección Ejecutiva'!L75</f>
        <v>0</v>
      </c>
      <c r="U75" s="63"/>
      <c r="V75" s="63">
        <f>+[1]DGR!N75</f>
        <v>0</v>
      </c>
      <c r="W75" s="63"/>
      <c r="X75" s="63">
        <f>+'[1]DGA '!D75</f>
        <v>0</v>
      </c>
      <c r="Y75" s="63"/>
      <c r="Z75" s="63">
        <f>+'[1]DGA '!F75</f>
        <v>0</v>
      </c>
      <c r="AA75" s="63"/>
      <c r="AB75" s="63">
        <f>+'[1]DGA '!H75</f>
        <v>0</v>
      </c>
      <c r="AC75" s="63"/>
      <c r="AD75" s="63">
        <f>+'[1]DGA '!J75</f>
        <v>0</v>
      </c>
      <c r="AE75" s="63"/>
      <c r="AF75" s="63">
        <f>+'[1]DGA '!L75</f>
        <v>0</v>
      </c>
      <c r="AG75" s="63"/>
      <c r="AH75" s="63">
        <f t="shared" si="94"/>
        <v>5000000</v>
      </c>
    </row>
    <row r="76" spans="1:34" ht="15.75" x14ac:dyDescent="0.25">
      <c r="A76" s="20">
        <v>10404</v>
      </c>
      <c r="B76" s="3"/>
      <c r="C76" s="21" t="s">
        <v>106</v>
      </c>
      <c r="D76" s="63">
        <f>+[1]Presidencia!D76</f>
        <v>0</v>
      </c>
      <c r="E76" s="10"/>
      <c r="F76" s="63">
        <f>+[1]Presidencia!F76</f>
        <v>0</v>
      </c>
      <c r="G76" s="10"/>
      <c r="H76" s="63">
        <f>+[1]Presidencia!H76</f>
        <v>0</v>
      </c>
      <c r="I76" s="10"/>
      <c r="J76" s="63">
        <f>+[1]Presidencia!J76</f>
        <v>12000000</v>
      </c>
      <c r="K76" s="63"/>
      <c r="L76" s="63">
        <f>+'[1]Dirección Ejecutiva'!D76</f>
        <v>26000000</v>
      </c>
      <c r="M76" s="63"/>
      <c r="N76" s="63">
        <f>+'[1]Dirección Ejecutiva'!F76</f>
        <v>0</v>
      </c>
      <c r="O76" s="63"/>
      <c r="P76" s="63">
        <f>+'[1]Dirección Ejecutiva'!H76</f>
        <v>0</v>
      </c>
      <c r="Q76" s="63"/>
      <c r="R76" s="63">
        <f>+'[1]Dirección Ejecutiva'!J76</f>
        <v>0</v>
      </c>
      <c r="S76" s="63"/>
      <c r="T76" s="63">
        <f>+'[1]Dirección Ejecutiva'!L76</f>
        <v>0</v>
      </c>
      <c r="U76" s="63"/>
      <c r="V76" s="63">
        <f>+[1]DGR!N76</f>
        <v>0</v>
      </c>
      <c r="W76" s="63"/>
      <c r="X76" s="63">
        <f>+'[1]DGA '!D76</f>
        <v>63500000</v>
      </c>
      <c r="Y76" s="63"/>
      <c r="Z76" s="63">
        <f>+'[1]DGA '!F76</f>
        <v>0</v>
      </c>
      <c r="AA76" s="63"/>
      <c r="AB76" s="63">
        <f>+'[1]DGA '!H76</f>
        <v>0</v>
      </c>
      <c r="AC76" s="63"/>
      <c r="AD76" s="63">
        <f>+'[1]DGA '!J76</f>
        <v>0</v>
      </c>
      <c r="AE76" s="63"/>
      <c r="AF76" s="63">
        <f>+'[1]DGA '!L76</f>
        <v>0</v>
      </c>
      <c r="AG76" s="63"/>
      <c r="AH76" s="63">
        <f t="shared" si="94"/>
        <v>101500000</v>
      </c>
    </row>
    <row r="77" spans="1:34" ht="15.75" x14ac:dyDescent="0.25">
      <c r="A77" s="20">
        <v>10405</v>
      </c>
      <c r="B77" s="3"/>
      <c r="C77" s="21" t="s">
        <v>107</v>
      </c>
      <c r="D77" s="63">
        <f>+[1]Presidencia!D77</f>
        <v>0</v>
      </c>
      <c r="E77" s="10"/>
      <c r="F77" s="63">
        <f>+[1]Presidencia!F77</f>
        <v>0</v>
      </c>
      <c r="G77" s="10"/>
      <c r="H77" s="63">
        <f>+[1]Presidencia!H77</f>
        <v>0</v>
      </c>
      <c r="I77" s="10"/>
      <c r="J77" s="63">
        <f>+[1]Presidencia!J77</f>
        <v>14000000</v>
      </c>
      <c r="K77" s="63"/>
      <c r="L77" s="63">
        <f>+'[1]Dirección Ejecutiva'!D77</f>
        <v>0</v>
      </c>
      <c r="M77" s="63"/>
      <c r="N77" s="63">
        <f>+'[1]Dirección Ejecutiva'!F77</f>
        <v>0</v>
      </c>
      <c r="O77" s="63"/>
      <c r="P77" s="63">
        <f>+'[1]Dirección Ejecutiva'!H77</f>
        <v>0</v>
      </c>
      <c r="Q77" s="63"/>
      <c r="R77" s="63">
        <f>+'[1]Dirección Ejecutiva'!J77</f>
        <v>68000000</v>
      </c>
      <c r="S77" s="63"/>
      <c r="T77" s="63">
        <f>+'[1]Dirección Ejecutiva'!L77</f>
        <v>0</v>
      </c>
      <c r="U77" s="63"/>
      <c r="V77" s="63">
        <f>+[1]DGR!N77</f>
        <v>0</v>
      </c>
      <c r="W77" s="63"/>
      <c r="X77" s="63">
        <f>+'[1]DGA '!D77</f>
        <v>0</v>
      </c>
      <c r="Y77" s="63"/>
      <c r="Z77" s="63">
        <f>+'[1]DGA '!F77</f>
        <v>0</v>
      </c>
      <c r="AA77" s="63"/>
      <c r="AB77" s="63">
        <f>+'[1]DGA '!H77</f>
        <v>0</v>
      </c>
      <c r="AC77" s="63"/>
      <c r="AD77" s="63">
        <f>+'[1]DGA '!J77</f>
        <v>0</v>
      </c>
      <c r="AE77" s="63"/>
      <c r="AF77" s="63">
        <f>+'[1]DGA '!L77</f>
        <v>0</v>
      </c>
      <c r="AG77" s="63"/>
      <c r="AH77" s="63">
        <f t="shared" si="94"/>
        <v>82000000</v>
      </c>
    </row>
    <row r="78" spans="1:34" ht="15.75" x14ac:dyDescent="0.25">
      <c r="A78" s="20">
        <v>10406</v>
      </c>
      <c r="B78" s="3"/>
      <c r="C78" s="21" t="s">
        <v>108</v>
      </c>
      <c r="D78" s="63">
        <f>+[1]Presidencia!D78</f>
        <v>0</v>
      </c>
      <c r="E78" s="10"/>
      <c r="F78" s="63">
        <f>+[1]Presidencia!F78</f>
        <v>0</v>
      </c>
      <c r="G78" s="10"/>
      <c r="H78" s="63">
        <f>+[1]Presidencia!H78</f>
        <v>0</v>
      </c>
      <c r="I78" s="10"/>
      <c r="J78" s="63">
        <f>+[1]Presidencia!J78</f>
        <v>0</v>
      </c>
      <c r="K78" s="63"/>
      <c r="L78" s="63">
        <f>+'[1]Dirección Ejecutiva'!D78</f>
        <v>0</v>
      </c>
      <c r="M78" s="63"/>
      <c r="N78" s="63">
        <f>+'[1]Dirección Ejecutiva'!F78</f>
        <v>150000</v>
      </c>
      <c r="O78" s="63"/>
      <c r="P78" s="63">
        <f>+'[1]Dirección Ejecutiva'!H78</f>
        <v>0</v>
      </c>
      <c r="Q78" s="63"/>
      <c r="R78" s="63">
        <f>+'[1]Dirección Ejecutiva'!J78</f>
        <v>0</v>
      </c>
      <c r="S78" s="63"/>
      <c r="T78" s="63">
        <f>+'[1]Dirección Ejecutiva'!L78</f>
        <v>0</v>
      </c>
      <c r="U78" s="63"/>
      <c r="V78" s="63">
        <f>+[1]DGR!N78</f>
        <v>50000</v>
      </c>
      <c r="W78" s="63"/>
      <c r="X78" s="63">
        <f>+'[1]DGA '!D78</f>
        <v>0</v>
      </c>
      <c r="Y78" s="63"/>
      <c r="Z78" s="63">
        <f>+'[1]DGA '!F78</f>
        <v>0</v>
      </c>
      <c r="AA78" s="63"/>
      <c r="AB78" s="63">
        <f>+'[1]DGA '!H78</f>
        <v>300000</v>
      </c>
      <c r="AC78" s="63"/>
      <c r="AD78" s="63">
        <f>+'[1]DGA '!J78</f>
        <v>0</v>
      </c>
      <c r="AE78" s="63"/>
      <c r="AF78" s="63">
        <f>+'[1]DGA '!L78</f>
        <v>45000000</v>
      </c>
      <c r="AG78" s="63"/>
      <c r="AH78" s="63">
        <f t="shared" si="94"/>
        <v>45500000</v>
      </c>
    </row>
    <row r="79" spans="1:34" ht="15.75" x14ac:dyDescent="0.25">
      <c r="A79" s="20">
        <v>10499</v>
      </c>
      <c r="B79" s="3"/>
      <c r="C79" s="21" t="s">
        <v>10</v>
      </c>
      <c r="D79" s="63">
        <f>+[1]Presidencia!D79</f>
        <v>0</v>
      </c>
      <c r="E79" s="10"/>
      <c r="F79" s="63">
        <f>+[1]Presidencia!F79</f>
        <v>0</v>
      </c>
      <c r="G79" s="10"/>
      <c r="H79" s="63">
        <f>+[1]Presidencia!H79</f>
        <v>0</v>
      </c>
      <c r="I79" s="10"/>
      <c r="J79" s="63">
        <f>+[1]Presidencia!J79</f>
        <v>0</v>
      </c>
      <c r="K79" s="63"/>
      <c r="L79" s="63">
        <f>+'[1]Dirección Ejecutiva'!D79</f>
        <v>0</v>
      </c>
      <c r="M79" s="63"/>
      <c r="N79" s="63">
        <f>+'[1]Dirección Ejecutiva'!F79</f>
        <v>0</v>
      </c>
      <c r="O79" s="63"/>
      <c r="P79" s="63">
        <f>+'[1]Dirección Ejecutiva'!H79</f>
        <v>0</v>
      </c>
      <c r="Q79" s="63"/>
      <c r="R79" s="63">
        <f>+'[1]Dirección Ejecutiva'!J79</f>
        <v>500000</v>
      </c>
      <c r="S79" s="63"/>
      <c r="T79" s="63">
        <f>+'[1]Dirección Ejecutiva'!L79</f>
        <v>0</v>
      </c>
      <c r="U79" s="63"/>
      <c r="V79" s="63">
        <f>+[1]DGR!N79</f>
        <v>0</v>
      </c>
      <c r="W79" s="63"/>
      <c r="X79" s="63">
        <f>+'[1]DGA '!D79</f>
        <v>0</v>
      </c>
      <c r="Y79" s="63"/>
      <c r="Z79" s="63">
        <f>+'[1]DGA '!F79</f>
        <v>0</v>
      </c>
      <c r="AA79" s="63"/>
      <c r="AB79" s="63">
        <f>+'[1]DGA '!H79</f>
        <v>300000</v>
      </c>
      <c r="AC79" s="63"/>
      <c r="AD79" s="63">
        <f>+'[1]DGA '!J79</f>
        <v>0</v>
      </c>
      <c r="AE79" s="63"/>
      <c r="AF79" s="63">
        <f>+'[1]DGA '!L79</f>
        <v>1202000</v>
      </c>
      <c r="AG79" s="63"/>
      <c r="AH79" s="63">
        <f t="shared" si="94"/>
        <v>2002000</v>
      </c>
    </row>
    <row r="80" spans="1:34" ht="15.75" x14ac:dyDescent="0.25">
      <c r="A80" s="20"/>
      <c r="B80" s="3"/>
      <c r="C80" s="21"/>
      <c r="D80" s="63"/>
      <c r="E80" s="10"/>
      <c r="F80" s="63"/>
      <c r="G80" s="10"/>
      <c r="H80" s="63"/>
      <c r="I80" s="10"/>
      <c r="J80" s="63"/>
      <c r="K80" s="10"/>
      <c r="L80" s="63"/>
      <c r="M80" s="10"/>
      <c r="N80" s="63"/>
      <c r="O80" s="10"/>
      <c r="P80" s="63"/>
      <c r="Q80" s="10"/>
      <c r="R80" s="63"/>
      <c r="S80" s="10"/>
      <c r="T80" s="63"/>
      <c r="U80" s="10"/>
      <c r="V80" s="63"/>
      <c r="W80" s="10"/>
      <c r="X80" s="63"/>
      <c r="Y80" s="10"/>
      <c r="Z80" s="63"/>
      <c r="AA80" s="10"/>
      <c r="AB80" s="63"/>
      <c r="AC80" s="10"/>
      <c r="AD80" s="63"/>
      <c r="AE80" s="10"/>
      <c r="AF80" s="63"/>
      <c r="AG80" s="10"/>
      <c r="AH80" s="63"/>
    </row>
    <row r="81" spans="1:34" ht="15.75" x14ac:dyDescent="0.25">
      <c r="A81" s="17">
        <v>105</v>
      </c>
      <c r="B81" s="3"/>
      <c r="C81" s="18" t="s">
        <v>109</v>
      </c>
      <c r="D81" s="65">
        <f t="shared" ref="D81" si="95">SUM(D82:D85)</f>
        <v>2800000</v>
      </c>
      <c r="E81" s="10"/>
      <c r="F81" s="65">
        <f t="shared" ref="F81" si="96">SUM(F82:F85)</f>
        <v>6025000</v>
      </c>
      <c r="G81" s="10"/>
      <c r="H81" s="65">
        <f t="shared" ref="H81:J81" si="97">SUM(H82:H85)</f>
        <v>0</v>
      </c>
      <c r="I81" s="10"/>
      <c r="J81" s="65">
        <f t="shared" si="97"/>
        <v>0</v>
      </c>
      <c r="K81" s="66"/>
      <c r="L81" s="65">
        <f t="shared" ref="L81:N81" si="98">SUM(L82:L85)</f>
        <v>4500000</v>
      </c>
      <c r="M81" s="66"/>
      <c r="N81" s="65">
        <f t="shared" si="98"/>
        <v>2687500</v>
      </c>
      <c r="O81" s="66"/>
      <c r="P81" s="65">
        <f t="shared" ref="P81:R81" si="99">SUM(P82:P85)</f>
        <v>0</v>
      </c>
      <c r="Q81" s="66"/>
      <c r="R81" s="65">
        <f t="shared" si="99"/>
        <v>0</v>
      </c>
      <c r="S81" s="66"/>
      <c r="T81" s="65">
        <f t="shared" ref="T81:V81" si="100">SUM(T82:T85)</f>
        <v>499000</v>
      </c>
      <c r="U81" s="66"/>
      <c r="V81" s="65">
        <f t="shared" si="100"/>
        <v>7000000</v>
      </c>
      <c r="W81" s="66"/>
      <c r="X81" s="65">
        <f t="shared" ref="X81:Z81" si="101">SUM(X82:X85)</f>
        <v>0</v>
      </c>
      <c r="Y81" s="66"/>
      <c r="Z81" s="65">
        <f t="shared" si="101"/>
        <v>0</v>
      </c>
      <c r="AA81" s="66"/>
      <c r="AB81" s="65">
        <f t="shared" ref="AB81:AD81" si="102">SUM(AB82:AB85)</f>
        <v>800000</v>
      </c>
      <c r="AC81" s="66"/>
      <c r="AD81" s="65">
        <f t="shared" si="102"/>
        <v>0</v>
      </c>
      <c r="AE81" s="66"/>
      <c r="AF81" s="65">
        <f t="shared" ref="AF81" si="103">SUM(AF82:AF85)</f>
        <v>23000000</v>
      </c>
      <c r="AG81" s="66"/>
      <c r="AH81" s="65">
        <f>SUM(AH82:AH85)</f>
        <v>47311500</v>
      </c>
    </row>
    <row r="82" spans="1:34" ht="15.75" x14ac:dyDescent="0.25">
      <c r="A82" s="20">
        <v>10501</v>
      </c>
      <c r="B82" s="3"/>
      <c r="C82" s="21" t="s">
        <v>110</v>
      </c>
      <c r="D82" s="63">
        <f>+[1]Presidencia!D82</f>
        <v>0</v>
      </c>
      <c r="E82" s="10"/>
      <c r="F82" s="63">
        <f>+[1]Presidencia!F82</f>
        <v>2000000</v>
      </c>
      <c r="G82" s="10"/>
      <c r="H82" s="63">
        <f>+[1]Presidencia!H82</f>
        <v>0</v>
      </c>
      <c r="I82" s="10"/>
      <c r="J82" s="63">
        <f>+[1]Presidencia!J82</f>
        <v>0</v>
      </c>
      <c r="K82" s="63"/>
      <c r="L82" s="63">
        <f>+'[1]Dirección Ejecutiva'!D82</f>
        <v>0</v>
      </c>
      <c r="M82" s="63"/>
      <c r="N82" s="63">
        <f>+'[1]Dirección Ejecutiva'!F82</f>
        <v>0</v>
      </c>
      <c r="O82" s="63"/>
      <c r="P82" s="63">
        <f>+'[1]Dirección Ejecutiva'!H82</f>
        <v>0</v>
      </c>
      <c r="Q82" s="63"/>
      <c r="R82" s="63">
        <f>+'[1]Dirección Ejecutiva'!J82</f>
        <v>0</v>
      </c>
      <c r="S82" s="63"/>
      <c r="T82" s="63">
        <f>+'[1]Dirección Ejecutiva'!L82</f>
        <v>0</v>
      </c>
      <c r="U82" s="63"/>
      <c r="V82" s="63">
        <f>+[1]DGR!N82</f>
        <v>0</v>
      </c>
      <c r="W82" s="63"/>
      <c r="X82" s="63">
        <f>+'[1]DGA '!D82</f>
        <v>0</v>
      </c>
      <c r="Y82" s="63"/>
      <c r="Z82" s="63">
        <f>+'[1]DGA '!F82</f>
        <v>0</v>
      </c>
      <c r="AA82" s="63"/>
      <c r="AB82" s="63">
        <f>+'[1]DGA '!H82</f>
        <v>250000</v>
      </c>
      <c r="AC82" s="63"/>
      <c r="AD82" s="63">
        <f>+'[1]DGA '!J82</f>
        <v>0</v>
      </c>
      <c r="AE82" s="63"/>
      <c r="AF82" s="63">
        <f>+'[1]DGA '!L82</f>
        <v>3000000</v>
      </c>
      <c r="AG82" s="63"/>
      <c r="AH82" s="63">
        <f t="shared" ref="AH82:AH85" si="104">+AF82+AD82+AB82+Z82+X82+V82+T82+R82+P82+N82+L82+J82+H82+F82+D82</f>
        <v>5250000</v>
      </c>
    </row>
    <row r="83" spans="1:34" ht="15.75" x14ac:dyDescent="0.25">
      <c r="A83" s="20">
        <v>10502</v>
      </c>
      <c r="B83" s="3"/>
      <c r="C83" s="21" t="s">
        <v>111</v>
      </c>
      <c r="D83" s="63">
        <f>+[1]Presidencia!D83</f>
        <v>2800000</v>
      </c>
      <c r="E83" s="10"/>
      <c r="F83" s="63">
        <f>+[1]Presidencia!F83</f>
        <v>4025000</v>
      </c>
      <c r="G83" s="10"/>
      <c r="H83" s="63">
        <f>+[1]Presidencia!H83</f>
        <v>0</v>
      </c>
      <c r="I83" s="10"/>
      <c r="J83" s="63">
        <f>+[1]Presidencia!J83</f>
        <v>0</v>
      </c>
      <c r="K83" s="63"/>
      <c r="L83" s="63">
        <f>+'[1]Dirección Ejecutiva'!D83</f>
        <v>4500000</v>
      </c>
      <c r="M83" s="63"/>
      <c r="N83" s="63">
        <f>+'[1]Dirección Ejecutiva'!F83</f>
        <v>2687500</v>
      </c>
      <c r="O83" s="63"/>
      <c r="P83" s="63">
        <f>+'[1]Dirección Ejecutiva'!H83</f>
        <v>0</v>
      </c>
      <c r="Q83" s="63"/>
      <c r="R83" s="63">
        <f>+'[1]Dirección Ejecutiva'!J83</f>
        <v>0</v>
      </c>
      <c r="S83" s="63"/>
      <c r="T83" s="63">
        <f>+'[1]Dirección Ejecutiva'!L83</f>
        <v>499000</v>
      </c>
      <c r="U83" s="63"/>
      <c r="V83" s="63">
        <f>+[1]DGR!N83</f>
        <v>7000000</v>
      </c>
      <c r="W83" s="63"/>
      <c r="X83" s="63">
        <f>+'[1]DGA '!D83</f>
        <v>0</v>
      </c>
      <c r="Y83" s="63"/>
      <c r="Z83" s="63">
        <f>+'[1]DGA '!F83</f>
        <v>0</v>
      </c>
      <c r="AA83" s="63"/>
      <c r="AB83" s="63">
        <f>+'[1]DGA '!H83</f>
        <v>550000</v>
      </c>
      <c r="AC83" s="63"/>
      <c r="AD83" s="63">
        <f>+'[1]DGA '!J83</f>
        <v>0</v>
      </c>
      <c r="AE83" s="63"/>
      <c r="AF83" s="63">
        <f>+'[1]DGA '!L83</f>
        <v>20000000</v>
      </c>
      <c r="AG83" s="63"/>
      <c r="AH83" s="63">
        <f t="shared" si="104"/>
        <v>42061500</v>
      </c>
    </row>
    <row r="84" spans="1:34" ht="15.75" x14ac:dyDescent="0.25">
      <c r="A84" s="20">
        <v>10503</v>
      </c>
      <c r="B84" s="3"/>
      <c r="C84" s="21" t="s">
        <v>11</v>
      </c>
      <c r="D84" s="22">
        <f>+[2]Presidencia!D84</f>
        <v>0</v>
      </c>
      <c r="E84" s="10"/>
      <c r="F84" s="22">
        <f>+[2]Presidencia!F84</f>
        <v>0</v>
      </c>
      <c r="G84" s="10"/>
      <c r="H84" s="22">
        <f>+[2]Presidencia!H84</f>
        <v>0</v>
      </c>
      <c r="I84" s="10"/>
      <c r="J84" s="22">
        <f>+[2]Presidencia!J84</f>
        <v>0</v>
      </c>
      <c r="K84" s="22"/>
      <c r="L84" s="22">
        <f>+'[2]Dirección Ejecutiva'!D84</f>
        <v>0</v>
      </c>
      <c r="M84" s="22"/>
      <c r="N84" s="63">
        <f>+'[1]Dirección Ejecutiva'!F84</f>
        <v>0</v>
      </c>
      <c r="O84" s="22"/>
      <c r="P84" s="22">
        <f>+'[2]Dirección Ejecutiva'!H84</f>
        <v>0</v>
      </c>
      <c r="Q84" s="22"/>
      <c r="R84" s="63">
        <f>+'[1]Dirección Ejecutiva'!J84</f>
        <v>0</v>
      </c>
      <c r="S84" s="22"/>
      <c r="T84" s="22">
        <f>+'[2]Dirección Ejecutiva'!L84</f>
        <v>0</v>
      </c>
      <c r="U84" s="22"/>
      <c r="V84" s="22">
        <f>+[2]DGR!N84-[3]Presupuesto!F86</f>
        <v>0</v>
      </c>
      <c r="W84" s="22"/>
      <c r="X84" s="22">
        <f>+'[2]DGA '!D84</f>
        <v>0</v>
      </c>
      <c r="Y84" s="22"/>
      <c r="Z84" s="22">
        <f>+'[2]DGA '!F84</f>
        <v>0</v>
      </c>
      <c r="AA84" s="22"/>
      <c r="AB84" s="22">
        <f>+'[2]DGA '!H84</f>
        <v>0</v>
      </c>
      <c r="AC84" s="22"/>
      <c r="AD84" s="22">
        <f>+'[2]DGA '!J84</f>
        <v>0</v>
      </c>
      <c r="AE84" s="22"/>
      <c r="AF84" s="22">
        <f>+'[2]DGA '!L84</f>
        <v>0</v>
      </c>
      <c r="AG84" s="22"/>
      <c r="AH84" s="22">
        <f t="shared" si="104"/>
        <v>0</v>
      </c>
    </row>
    <row r="85" spans="1:34" ht="15.75" x14ac:dyDescent="0.25">
      <c r="A85" s="20">
        <v>10504</v>
      </c>
      <c r="B85" s="3"/>
      <c r="C85" s="21" t="s">
        <v>112</v>
      </c>
      <c r="D85" s="22">
        <f>+[2]Presidencia!D85</f>
        <v>0</v>
      </c>
      <c r="E85" s="10"/>
      <c r="F85" s="22">
        <f>+[2]Presidencia!F85</f>
        <v>0</v>
      </c>
      <c r="G85" s="10"/>
      <c r="H85" s="22">
        <f>+[2]Presidencia!H85</f>
        <v>0</v>
      </c>
      <c r="I85" s="10"/>
      <c r="J85" s="22">
        <f>+[2]Presidencia!J85</f>
        <v>0</v>
      </c>
      <c r="K85" s="22"/>
      <c r="L85" s="22">
        <f>+'[2]Dirección Ejecutiva'!D85</f>
        <v>0</v>
      </c>
      <c r="M85" s="22"/>
      <c r="N85" s="63">
        <f>+'[1]Dirección Ejecutiva'!F85</f>
        <v>0</v>
      </c>
      <c r="O85" s="22"/>
      <c r="P85" s="22">
        <f>+'[2]Dirección Ejecutiva'!H85</f>
        <v>0</v>
      </c>
      <c r="Q85" s="22"/>
      <c r="R85" s="63">
        <f>+'[1]Dirección Ejecutiva'!J85</f>
        <v>0</v>
      </c>
      <c r="S85" s="22"/>
      <c r="T85" s="22">
        <f>+'[2]Dirección Ejecutiva'!L85</f>
        <v>0</v>
      </c>
      <c r="U85" s="22"/>
      <c r="V85" s="22">
        <f>+[2]DGR!N85-[3]Presupuesto!F87</f>
        <v>0</v>
      </c>
      <c r="W85" s="22"/>
      <c r="X85" s="22">
        <f>+'[2]DGA '!D85</f>
        <v>0</v>
      </c>
      <c r="Y85" s="22"/>
      <c r="Z85" s="22">
        <f>+'[2]DGA '!F85</f>
        <v>0</v>
      </c>
      <c r="AA85" s="22"/>
      <c r="AB85" s="22">
        <f>+'[2]DGA '!H85</f>
        <v>0</v>
      </c>
      <c r="AC85" s="22"/>
      <c r="AD85" s="22">
        <f>+'[2]DGA '!J85</f>
        <v>0</v>
      </c>
      <c r="AE85" s="22"/>
      <c r="AF85" s="22">
        <f>+'[2]DGA '!L85</f>
        <v>0</v>
      </c>
      <c r="AG85" s="22"/>
      <c r="AH85" s="22">
        <f t="shared" si="104"/>
        <v>0</v>
      </c>
    </row>
    <row r="86" spans="1:34" ht="15.75" x14ac:dyDescent="0.25">
      <c r="A86" s="20"/>
      <c r="B86" s="3"/>
      <c r="C86" s="21"/>
      <c r="D86" s="63"/>
      <c r="E86" s="10"/>
      <c r="F86" s="63"/>
      <c r="G86" s="10"/>
      <c r="H86" s="63"/>
      <c r="I86" s="10"/>
      <c r="J86" s="63"/>
      <c r="K86" s="10"/>
      <c r="L86" s="63"/>
      <c r="M86" s="10"/>
      <c r="N86" s="63"/>
      <c r="O86" s="10"/>
      <c r="P86" s="63"/>
      <c r="Q86" s="10"/>
      <c r="R86" s="63"/>
      <c r="S86" s="10"/>
      <c r="T86" s="63"/>
      <c r="U86" s="10"/>
      <c r="V86" s="63"/>
      <c r="W86" s="10"/>
      <c r="X86" s="63"/>
      <c r="Y86" s="10"/>
      <c r="Z86" s="63"/>
      <c r="AA86" s="10"/>
      <c r="AB86" s="63"/>
      <c r="AC86" s="10"/>
      <c r="AD86" s="63"/>
      <c r="AE86" s="10"/>
      <c r="AF86" s="63"/>
      <c r="AG86" s="10"/>
      <c r="AH86" s="63"/>
    </row>
    <row r="87" spans="1:34" ht="15.75" x14ac:dyDescent="0.25">
      <c r="A87" s="17">
        <v>106</v>
      </c>
      <c r="B87" s="3"/>
      <c r="C87" s="18" t="s">
        <v>113</v>
      </c>
      <c r="D87" s="65">
        <f t="shared" ref="D87" si="105">SUM(D88:D90)</f>
        <v>0</v>
      </c>
      <c r="E87" s="10"/>
      <c r="F87" s="65">
        <f t="shared" ref="F87" si="106">SUM(F88:F90)</f>
        <v>0</v>
      </c>
      <c r="G87" s="10"/>
      <c r="H87" s="65">
        <f t="shared" ref="H87:J87" si="107">SUM(H88:H90)</f>
        <v>0</v>
      </c>
      <c r="I87" s="10"/>
      <c r="J87" s="65">
        <f t="shared" si="107"/>
        <v>0</v>
      </c>
      <c r="K87" s="66"/>
      <c r="L87" s="65">
        <f t="shared" ref="L87:N87" si="108">SUM(L88:L90)</f>
        <v>0</v>
      </c>
      <c r="M87" s="66"/>
      <c r="N87" s="65">
        <f t="shared" si="108"/>
        <v>0</v>
      </c>
      <c r="O87" s="66"/>
      <c r="P87" s="65">
        <f t="shared" ref="P87:R87" si="109">SUM(P88:P90)</f>
        <v>0</v>
      </c>
      <c r="Q87" s="66"/>
      <c r="R87" s="65">
        <f t="shared" si="109"/>
        <v>0</v>
      </c>
      <c r="S87" s="66"/>
      <c r="T87" s="65">
        <f t="shared" ref="T87:V87" si="110">SUM(T88:T90)</f>
        <v>0</v>
      </c>
      <c r="U87" s="66"/>
      <c r="V87" s="65">
        <f t="shared" si="110"/>
        <v>0</v>
      </c>
      <c r="W87" s="66"/>
      <c r="X87" s="65">
        <f t="shared" ref="X87:Z87" si="111">SUM(X88:X90)</f>
        <v>0</v>
      </c>
      <c r="Y87" s="66"/>
      <c r="Z87" s="65">
        <f t="shared" si="111"/>
        <v>0</v>
      </c>
      <c r="AA87" s="66"/>
      <c r="AB87" s="65">
        <f t="shared" ref="AB87:AD87" si="112">SUM(AB88:AB90)</f>
        <v>0</v>
      </c>
      <c r="AC87" s="66"/>
      <c r="AD87" s="65">
        <f t="shared" si="112"/>
        <v>12000000</v>
      </c>
      <c r="AE87" s="66"/>
      <c r="AF87" s="65">
        <f t="shared" ref="AF87" si="113">SUM(AF88:AF90)</f>
        <v>17000000</v>
      </c>
      <c r="AG87" s="66"/>
      <c r="AH87" s="65">
        <f>SUM(AH88:AH90)</f>
        <v>29000000</v>
      </c>
    </row>
    <row r="88" spans="1:34" ht="15.75" x14ac:dyDescent="0.25">
      <c r="A88" s="20">
        <v>10601</v>
      </c>
      <c r="B88" s="3"/>
      <c r="C88" s="21" t="s">
        <v>12</v>
      </c>
      <c r="D88" s="63">
        <f>+[1]Presidencia!D88</f>
        <v>0</v>
      </c>
      <c r="E88" s="10"/>
      <c r="F88" s="63">
        <f>+[1]Presidencia!F88</f>
        <v>0</v>
      </c>
      <c r="G88" s="10"/>
      <c r="H88" s="63">
        <f>+[1]Presidencia!H88</f>
        <v>0</v>
      </c>
      <c r="I88" s="10"/>
      <c r="J88" s="63">
        <f>+[1]Presidencia!J88</f>
        <v>0</v>
      </c>
      <c r="K88" s="63"/>
      <c r="L88" s="63">
        <f>+'[1]Dirección Ejecutiva'!D88</f>
        <v>0</v>
      </c>
      <c r="M88" s="63"/>
      <c r="N88" s="63">
        <f>+'[1]Dirección Ejecutiva'!F88</f>
        <v>0</v>
      </c>
      <c r="O88" s="63"/>
      <c r="P88" s="63">
        <f>+'[1]Dirección Ejecutiva'!H88</f>
        <v>0</v>
      </c>
      <c r="Q88" s="63"/>
      <c r="R88" s="63">
        <f>+'[1]Dirección Ejecutiva'!J88</f>
        <v>0</v>
      </c>
      <c r="S88" s="63"/>
      <c r="T88" s="63">
        <f>+'[1]Dirección Ejecutiva'!L88</f>
        <v>0</v>
      </c>
      <c r="U88" s="63"/>
      <c r="V88" s="63">
        <f>+[1]DGR!N88</f>
        <v>0</v>
      </c>
      <c r="W88" s="63"/>
      <c r="X88" s="63">
        <f>+'[1]DGA '!D88</f>
        <v>0</v>
      </c>
      <c r="Y88" s="63"/>
      <c r="Z88" s="63">
        <f>+'[1]DGA '!F88</f>
        <v>0</v>
      </c>
      <c r="AA88" s="63"/>
      <c r="AB88" s="63">
        <f>+'[1]DGA '!H88</f>
        <v>0</v>
      </c>
      <c r="AC88" s="63"/>
      <c r="AD88" s="63">
        <f>+'[1]DGA '!J88</f>
        <v>12000000</v>
      </c>
      <c r="AE88" s="63"/>
      <c r="AF88" s="63">
        <f>+'[1]DGA '!L88</f>
        <v>17000000</v>
      </c>
      <c r="AG88" s="63"/>
      <c r="AH88" s="63">
        <f t="shared" ref="AH88:AH90" si="114">+AF88+AD88+AB88+Z88+X88+V88+T88+R88+P88+N88+L88+J88+H88+F88+D88</f>
        <v>29000000</v>
      </c>
    </row>
    <row r="89" spans="1:34" ht="15.75" x14ac:dyDescent="0.25">
      <c r="A89" s="20">
        <v>10602</v>
      </c>
      <c r="B89" s="3"/>
      <c r="C89" s="21" t="s">
        <v>114</v>
      </c>
      <c r="D89" s="22">
        <f>+[2]Presidencia!D89</f>
        <v>0</v>
      </c>
      <c r="E89" s="10"/>
      <c r="F89" s="22">
        <f>+[2]Presidencia!F89</f>
        <v>0</v>
      </c>
      <c r="G89" s="10"/>
      <c r="H89" s="22">
        <f>+[2]Presidencia!H89</f>
        <v>0</v>
      </c>
      <c r="I89" s="10"/>
      <c r="J89" s="22">
        <f>+[2]Presidencia!J89</f>
        <v>0</v>
      </c>
      <c r="K89" s="22"/>
      <c r="L89" s="22">
        <f>+'[2]Dirección Ejecutiva'!D89</f>
        <v>0</v>
      </c>
      <c r="M89" s="22"/>
      <c r="N89" s="63">
        <f>+'[1]Dirección Ejecutiva'!F89</f>
        <v>0</v>
      </c>
      <c r="O89" s="22"/>
      <c r="P89" s="22">
        <f>+'[2]Dirección Ejecutiva'!H89</f>
        <v>0</v>
      </c>
      <c r="Q89" s="22"/>
      <c r="R89" s="63">
        <f>+'[1]Dirección Ejecutiva'!J89</f>
        <v>0</v>
      </c>
      <c r="S89" s="22"/>
      <c r="T89" s="22">
        <f>+'[2]Dirección Ejecutiva'!L89</f>
        <v>0</v>
      </c>
      <c r="U89" s="22"/>
      <c r="V89" s="22">
        <f>+[2]DGR!N89-[3]Presupuesto!F91</f>
        <v>0</v>
      </c>
      <c r="W89" s="22"/>
      <c r="X89" s="22">
        <f>+'[2]DGA '!D89</f>
        <v>0</v>
      </c>
      <c r="Y89" s="22"/>
      <c r="Z89" s="22">
        <f>+'[2]DGA '!F89</f>
        <v>0</v>
      </c>
      <c r="AA89" s="22"/>
      <c r="AB89" s="22">
        <f>+'[2]DGA '!H89</f>
        <v>0</v>
      </c>
      <c r="AC89" s="22"/>
      <c r="AD89" s="22">
        <f>+'[2]DGA '!J89</f>
        <v>0</v>
      </c>
      <c r="AE89" s="22"/>
      <c r="AF89" s="22">
        <f>+'[2]DGA '!L89</f>
        <v>0</v>
      </c>
      <c r="AG89" s="22"/>
      <c r="AH89" s="22">
        <f t="shared" si="114"/>
        <v>0</v>
      </c>
    </row>
    <row r="90" spans="1:34" ht="15.75" x14ac:dyDescent="0.25">
      <c r="A90" s="20">
        <v>10603</v>
      </c>
      <c r="B90" s="3"/>
      <c r="C90" s="21" t="s">
        <v>115</v>
      </c>
      <c r="D90" s="22">
        <f>+[2]Presidencia!D90</f>
        <v>0</v>
      </c>
      <c r="E90" s="10"/>
      <c r="F90" s="22">
        <f>+[2]Presidencia!F90</f>
        <v>0</v>
      </c>
      <c r="G90" s="10"/>
      <c r="H90" s="22">
        <f>+[2]Presidencia!H90</f>
        <v>0</v>
      </c>
      <c r="I90" s="10"/>
      <c r="J90" s="22">
        <f>+[2]Presidencia!J90</f>
        <v>0</v>
      </c>
      <c r="K90" s="22"/>
      <c r="L90" s="22">
        <f>+'[2]Dirección Ejecutiva'!D90</f>
        <v>0</v>
      </c>
      <c r="M90" s="22"/>
      <c r="N90" s="63">
        <f>+'[1]Dirección Ejecutiva'!F90</f>
        <v>0</v>
      </c>
      <c r="O90" s="22"/>
      <c r="P90" s="22">
        <f>+'[2]Dirección Ejecutiva'!H90</f>
        <v>0</v>
      </c>
      <c r="Q90" s="22"/>
      <c r="R90" s="63">
        <f>+'[1]Dirección Ejecutiva'!J90</f>
        <v>0</v>
      </c>
      <c r="S90" s="22"/>
      <c r="T90" s="22">
        <f>+'[2]Dirección Ejecutiva'!L90</f>
        <v>0</v>
      </c>
      <c r="U90" s="22"/>
      <c r="V90" s="22">
        <f>+[2]DGR!N90-[3]Presupuesto!F92</f>
        <v>0</v>
      </c>
      <c r="W90" s="22"/>
      <c r="X90" s="22">
        <f>+'[2]DGA '!D90</f>
        <v>0</v>
      </c>
      <c r="Y90" s="22"/>
      <c r="Z90" s="22">
        <f>+'[2]DGA '!F90</f>
        <v>0</v>
      </c>
      <c r="AA90" s="22"/>
      <c r="AB90" s="22">
        <f>+'[2]DGA '!H90</f>
        <v>0</v>
      </c>
      <c r="AC90" s="22"/>
      <c r="AD90" s="22">
        <f>+'[2]DGA '!J90</f>
        <v>0</v>
      </c>
      <c r="AE90" s="22"/>
      <c r="AF90" s="22">
        <f>+'[2]DGA '!L90</f>
        <v>0</v>
      </c>
      <c r="AG90" s="22"/>
      <c r="AH90" s="22">
        <f t="shared" si="114"/>
        <v>0</v>
      </c>
    </row>
    <row r="91" spans="1:34" ht="15.75" x14ac:dyDescent="0.25">
      <c r="A91" s="20"/>
      <c r="B91" s="3"/>
      <c r="C91" s="21"/>
      <c r="D91" s="63"/>
      <c r="E91" s="10"/>
      <c r="F91" s="63"/>
      <c r="G91" s="10"/>
      <c r="H91" s="63"/>
      <c r="I91" s="10"/>
      <c r="J91" s="63"/>
      <c r="K91" s="10"/>
      <c r="L91" s="63"/>
      <c r="M91" s="10"/>
      <c r="N91" s="63"/>
      <c r="O91" s="10"/>
      <c r="P91" s="63"/>
      <c r="Q91" s="10"/>
      <c r="R91" s="63"/>
      <c r="S91" s="10"/>
      <c r="T91" s="63"/>
      <c r="U91" s="10"/>
      <c r="V91" s="63"/>
      <c r="W91" s="10"/>
      <c r="X91" s="63"/>
      <c r="Y91" s="10"/>
      <c r="Z91" s="63"/>
      <c r="AA91" s="10"/>
      <c r="AB91" s="63"/>
      <c r="AC91" s="10"/>
      <c r="AD91" s="63"/>
      <c r="AE91" s="10"/>
      <c r="AF91" s="63"/>
      <c r="AG91" s="10"/>
      <c r="AH91" s="63"/>
    </row>
    <row r="92" spans="1:34" ht="15.75" x14ac:dyDescent="0.25">
      <c r="A92" s="17">
        <v>107</v>
      </c>
      <c r="B92" s="3"/>
      <c r="C92" s="18" t="s">
        <v>116</v>
      </c>
      <c r="D92" s="65">
        <f t="shared" ref="D92" si="115">SUM(D93:D95)</f>
        <v>0</v>
      </c>
      <c r="E92" s="10"/>
      <c r="F92" s="65">
        <f t="shared" ref="F92" si="116">SUM(F93:F95)</f>
        <v>4000000</v>
      </c>
      <c r="G92" s="10"/>
      <c r="H92" s="65">
        <f t="shared" ref="H92:J92" si="117">SUM(H93:H95)</f>
        <v>0</v>
      </c>
      <c r="I92" s="10"/>
      <c r="J92" s="65">
        <f t="shared" si="117"/>
        <v>1000000</v>
      </c>
      <c r="K92" s="66"/>
      <c r="L92" s="65">
        <f t="shared" ref="L92:N92" si="118">SUM(L93:L95)</f>
        <v>8000000</v>
      </c>
      <c r="M92" s="66"/>
      <c r="N92" s="65">
        <f t="shared" si="118"/>
        <v>350000</v>
      </c>
      <c r="O92" s="66"/>
      <c r="P92" s="65">
        <f t="shared" ref="P92:R92" si="119">SUM(P93:P95)</f>
        <v>0</v>
      </c>
      <c r="Q92" s="66"/>
      <c r="R92" s="65">
        <f t="shared" si="119"/>
        <v>5000000</v>
      </c>
      <c r="S92" s="66"/>
      <c r="T92" s="65">
        <f t="shared" ref="T92:V92" si="120">SUM(T93:T95)</f>
        <v>399880</v>
      </c>
      <c r="U92" s="66"/>
      <c r="V92" s="65">
        <f t="shared" si="120"/>
        <v>0</v>
      </c>
      <c r="W92" s="66"/>
      <c r="X92" s="65">
        <f t="shared" ref="X92:Z92" si="121">SUM(X93:X95)</f>
        <v>0</v>
      </c>
      <c r="Y92" s="66"/>
      <c r="Z92" s="65">
        <f t="shared" si="121"/>
        <v>0</v>
      </c>
      <c r="AA92" s="66"/>
      <c r="AB92" s="65">
        <f t="shared" ref="AB92:AD92" si="122">SUM(AB93:AB95)</f>
        <v>0</v>
      </c>
      <c r="AC92" s="66"/>
      <c r="AD92" s="65">
        <f t="shared" si="122"/>
        <v>28500000</v>
      </c>
      <c r="AE92" s="66"/>
      <c r="AF92" s="65">
        <f t="shared" ref="AF92" si="123">SUM(AF93:AF95)</f>
        <v>0</v>
      </c>
      <c r="AG92" s="66"/>
      <c r="AH92" s="65">
        <f>SUM(AH93:AH95)</f>
        <v>47249880</v>
      </c>
    </row>
    <row r="93" spans="1:34" ht="15.75" x14ac:dyDescent="0.25">
      <c r="A93" s="20">
        <v>10701</v>
      </c>
      <c r="B93" s="3"/>
      <c r="C93" s="21" t="s">
        <v>117</v>
      </c>
      <c r="D93" s="63">
        <f>+[1]Presidencia!D93</f>
        <v>0</v>
      </c>
      <c r="E93" s="10"/>
      <c r="F93" s="63">
        <f>+[1]Presidencia!F93</f>
        <v>4000000</v>
      </c>
      <c r="G93" s="10"/>
      <c r="H93" s="63">
        <f>+[1]Presidencia!H93</f>
        <v>0</v>
      </c>
      <c r="I93" s="10"/>
      <c r="J93" s="63">
        <f>+[1]Presidencia!J93</f>
        <v>0</v>
      </c>
      <c r="K93" s="63"/>
      <c r="L93" s="63">
        <f>+'[1]Dirección Ejecutiva'!D93</f>
        <v>8000000</v>
      </c>
      <c r="M93" s="63"/>
      <c r="N93" s="63">
        <f>+'[1]Dirección Ejecutiva'!F93</f>
        <v>0</v>
      </c>
      <c r="O93" s="63"/>
      <c r="P93" s="63">
        <f>+'[1]Dirección Ejecutiva'!H93</f>
        <v>0</v>
      </c>
      <c r="Q93" s="63"/>
      <c r="R93" s="63">
        <f>+'[1]Dirección Ejecutiva'!J93</f>
        <v>5000000</v>
      </c>
      <c r="S93" s="63"/>
      <c r="T93" s="63">
        <f>+'[1]Dirección Ejecutiva'!L93</f>
        <v>399880</v>
      </c>
      <c r="U93" s="63"/>
      <c r="V93" s="63">
        <f>+[1]DGR!N93</f>
        <v>0</v>
      </c>
      <c r="W93" s="63"/>
      <c r="X93" s="63">
        <f>+'[1]DGA '!D93</f>
        <v>0</v>
      </c>
      <c r="Y93" s="63"/>
      <c r="Z93" s="63">
        <f>+'[1]DGA '!F93</f>
        <v>0</v>
      </c>
      <c r="AA93" s="63"/>
      <c r="AB93" s="63">
        <f>+'[1]DGA '!H93</f>
        <v>0</v>
      </c>
      <c r="AC93" s="63"/>
      <c r="AD93" s="63">
        <f>+'[1]DGA '!J93</f>
        <v>24600000</v>
      </c>
      <c r="AE93" s="63"/>
      <c r="AF93" s="63">
        <f>+'[1]DGA '!L93</f>
        <v>0</v>
      </c>
      <c r="AG93" s="63"/>
      <c r="AH93" s="63">
        <f t="shared" ref="AH93:AH95" si="124">+AF93+AD93+AB93+Z93+X93+V93+T93+R93+P93+N93+L93+J93+H93+F93+D93</f>
        <v>41999880</v>
      </c>
    </row>
    <row r="94" spans="1:34" ht="15.75" x14ac:dyDescent="0.25">
      <c r="A94" s="20">
        <v>10702</v>
      </c>
      <c r="B94" s="3"/>
      <c r="C94" s="21" t="s">
        <v>13</v>
      </c>
      <c r="D94" s="63">
        <f>+[1]Presidencia!D94</f>
        <v>0</v>
      </c>
      <c r="E94" s="10"/>
      <c r="F94" s="63">
        <f>+[1]Presidencia!F94</f>
        <v>0</v>
      </c>
      <c r="G94" s="10"/>
      <c r="H94" s="63">
        <f>+[1]Presidencia!H94</f>
        <v>0</v>
      </c>
      <c r="I94" s="10"/>
      <c r="J94" s="63">
        <f>+[1]Presidencia!J94</f>
        <v>1000000</v>
      </c>
      <c r="K94" s="63"/>
      <c r="L94" s="63">
        <f>+'[1]Dirección Ejecutiva'!D94</f>
        <v>0</v>
      </c>
      <c r="M94" s="63"/>
      <c r="N94" s="63">
        <f>+'[1]Dirección Ejecutiva'!F94</f>
        <v>0</v>
      </c>
      <c r="O94" s="63"/>
      <c r="P94" s="63">
        <f>+'[1]Dirección Ejecutiva'!H94</f>
        <v>0</v>
      </c>
      <c r="Q94" s="63"/>
      <c r="R94" s="63">
        <f>+'[1]Dirección Ejecutiva'!J94</f>
        <v>0</v>
      </c>
      <c r="S94" s="63"/>
      <c r="T94" s="63">
        <f>+'[1]Dirección Ejecutiva'!L94</f>
        <v>0</v>
      </c>
      <c r="U94" s="63"/>
      <c r="V94" s="63">
        <f>+[1]DGR!N94</f>
        <v>0</v>
      </c>
      <c r="W94" s="63"/>
      <c r="X94" s="63">
        <f>+'[1]DGA '!D94</f>
        <v>0</v>
      </c>
      <c r="Y94" s="63"/>
      <c r="Z94" s="63">
        <f>+'[1]DGA '!F94</f>
        <v>0</v>
      </c>
      <c r="AA94" s="63"/>
      <c r="AB94" s="63">
        <f>+'[1]DGA '!H94</f>
        <v>0</v>
      </c>
      <c r="AC94" s="63"/>
      <c r="AD94" s="63">
        <f>+'[1]DGA '!J94</f>
        <v>3900000</v>
      </c>
      <c r="AE94" s="63"/>
      <c r="AF94" s="63">
        <f>+'[1]DGA '!L94</f>
        <v>0</v>
      </c>
      <c r="AG94" s="63"/>
      <c r="AH94" s="63">
        <f t="shared" si="124"/>
        <v>4900000</v>
      </c>
    </row>
    <row r="95" spans="1:34" ht="15.75" x14ac:dyDescent="0.25">
      <c r="A95" s="20">
        <v>10703</v>
      </c>
      <c r="B95" s="3"/>
      <c r="C95" s="21" t="s">
        <v>118</v>
      </c>
      <c r="D95" s="22">
        <f>+[2]Presidencia!D95</f>
        <v>0</v>
      </c>
      <c r="E95" s="10"/>
      <c r="F95" s="22">
        <f>+[2]Presidencia!F95</f>
        <v>0</v>
      </c>
      <c r="G95" s="10"/>
      <c r="H95" s="22">
        <f>+[2]Presidencia!H95</f>
        <v>0</v>
      </c>
      <c r="I95" s="10"/>
      <c r="J95" s="22">
        <f>+[2]Presidencia!J95</f>
        <v>0</v>
      </c>
      <c r="K95" s="22"/>
      <c r="L95" s="22">
        <f>+'[2]Dirección Ejecutiva'!D95</f>
        <v>0</v>
      </c>
      <c r="M95" s="22"/>
      <c r="N95" s="63">
        <f>+'[1]Dirección Ejecutiva'!F95</f>
        <v>350000</v>
      </c>
      <c r="O95" s="22"/>
      <c r="P95" s="22">
        <f>+'[2]Dirección Ejecutiva'!H95</f>
        <v>0</v>
      </c>
      <c r="Q95" s="22"/>
      <c r="R95" s="63">
        <f>+'[1]Dirección Ejecutiva'!J95</f>
        <v>0</v>
      </c>
      <c r="S95" s="22"/>
      <c r="T95" s="22">
        <f>+'[2]Dirección Ejecutiva'!L95</f>
        <v>0</v>
      </c>
      <c r="U95" s="22"/>
      <c r="V95" s="22">
        <f>+[2]DGR!N95-[3]Presupuesto!F97</f>
        <v>0</v>
      </c>
      <c r="W95" s="22"/>
      <c r="X95" s="22">
        <f>+'[2]DGA '!D95</f>
        <v>0</v>
      </c>
      <c r="Y95" s="22"/>
      <c r="Z95" s="22">
        <f>+'[2]DGA '!F95</f>
        <v>0</v>
      </c>
      <c r="AA95" s="22"/>
      <c r="AB95" s="22">
        <f>+'[2]DGA '!H95</f>
        <v>0</v>
      </c>
      <c r="AC95" s="22"/>
      <c r="AD95" s="22">
        <f>+'[2]DGA '!J95</f>
        <v>0</v>
      </c>
      <c r="AE95" s="22"/>
      <c r="AF95" s="22">
        <f>+'[2]DGA '!L95</f>
        <v>0</v>
      </c>
      <c r="AG95" s="22"/>
      <c r="AH95" s="22">
        <f t="shared" si="124"/>
        <v>350000</v>
      </c>
    </row>
    <row r="96" spans="1:34" ht="15.75" x14ac:dyDescent="0.25">
      <c r="A96" s="20"/>
      <c r="B96" s="3"/>
      <c r="C96" s="21"/>
      <c r="D96" s="63"/>
      <c r="E96" s="10"/>
      <c r="F96" s="63"/>
      <c r="G96" s="10"/>
      <c r="H96" s="63"/>
      <c r="I96" s="10"/>
      <c r="J96" s="63"/>
      <c r="K96" s="10"/>
      <c r="L96" s="63"/>
      <c r="M96" s="10"/>
      <c r="N96" s="63"/>
      <c r="O96" s="10"/>
      <c r="P96" s="63"/>
      <c r="Q96" s="10"/>
      <c r="R96" s="63"/>
      <c r="S96" s="10"/>
      <c r="T96" s="63"/>
      <c r="U96" s="10"/>
      <c r="V96" s="63"/>
      <c r="W96" s="10"/>
      <c r="X96" s="63"/>
      <c r="Y96" s="10"/>
      <c r="Z96" s="63"/>
      <c r="AA96" s="10"/>
      <c r="AB96" s="63"/>
      <c r="AC96" s="10"/>
      <c r="AD96" s="63"/>
      <c r="AE96" s="10"/>
      <c r="AF96" s="63"/>
      <c r="AG96" s="10"/>
      <c r="AH96" s="63"/>
    </row>
    <row r="97" spans="1:34" ht="15.75" x14ac:dyDescent="0.25">
      <c r="A97" s="17">
        <v>108</v>
      </c>
      <c r="B97" s="3"/>
      <c r="C97" s="18" t="s">
        <v>14</v>
      </c>
      <c r="D97" s="65">
        <f t="shared" ref="D97:AH97" si="125">SUM(D98:D106)</f>
        <v>0</v>
      </c>
      <c r="E97" s="10"/>
      <c r="F97" s="65">
        <f t="shared" ref="F97" si="126">SUM(F98:F106)</f>
        <v>3000000</v>
      </c>
      <c r="G97" s="10"/>
      <c r="H97" s="65">
        <f t="shared" ref="H97:J97" si="127">SUM(H98:H106)</f>
        <v>0</v>
      </c>
      <c r="I97" s="10"/>
      <c r="J97" s="65">
        <f t="shared" si="127"/>
        <v>0</v>
      </c>
      <c r="K97" s="66"/>
      <c r="L97" s="65">
        <f t="shared" ref="L97:N97" si="128">SUM(L98:L106)</f>
        <v>250000</v>
      </c>
      <c r="M97" s="66"/>
      <c r="N97" s="65">
        <f t="shared" si="128"/>
        <v>1442000</v>
      </c>
      <c r="O97" s="66"/>
      <c r="P97" s="65">
        <f t="shared" ref="P97:R97" si="129">SUM(P98:P106)</f>
        <v>0</v>
      </c>
      <c r="Q97" s="66"/>
      <c r="R97" s="65">
        <f t="shared" si="129"/>
        <v>7000000</v>
      </c>
      <c r="S97" s="66"/>
      <c r="T97" s="65">
        <f t="shared" ref="T97:V97" si="130">SUM(T98:T106)</f>
        <v>0</v>
      </c>
      <c r="U97" s="66"/>
      <c r="V97" s="65">
        <f t="shared" si="130"/>
        <v>1500000</v>
      </c>
      <c r="W97" s="66"/>
      <c r="X97" s="65">
        <f t="shared" ref="X97:Z97" si="131">SUM(X98:X106)</f>
        <v>0</v>
      </c>
      <c r="Y97" s="66"/>
      <c r="Z97" s="65">
        <f t="shared" si="131"/>
        <v>0</v>
      </c>
      <c r="AA97" s="66"/>
      <c r="AB97" s="65">
        <f t="shared" ref="AB97:AD97" si="132">SUM(AB98:AB106)</f>
        <v>4500000</v>
      </c>
      <c r="AC97" s="66"/>
      <c r="AD97" s="65">
        <f t="shared" si="132"/>
        <v>1075000</v>
      </c>
      <c r="AE97" s="66"/>
      <c r="AF97" s="65">
        <f t="shared" ref="AF97" si="133">SUM(AF98:AF106)</f>
        <v>20700000</v>
      </c>
      <c r="AG97" s="66"/>
      <c r="AH97" s="65">
        <f t="shared" si="125"/>
        <v>39467000</v>
      </c>
    </row>
    <row r="98" spans="1:34" ht="15.75" x14ac:dyDescent="0.25">
      <c r="A98" s="20">
        <v>10801</v>
      </c>
      <c r="B98" s="3"/>
      <c r="C98" s="21" t="s">
        <v>119</v>
      </c>
      <c r="D98" s="63">
        <f>+[1]Presidencia!D98</f>
        <v>0</v>
      </c>
      <c r="E98" s="10"/>
      <c r="F98" s="63">
        <f>+[1]Presidencia!F98</f>
        <v>0</v>
      </c>
      <c r="G98" s="10"/>
      <c r="H98" s="63">
        <f>+[1]Presidencia!H98</f>
        <v>0</v>
      </c>
      <c r="I98" s="10"/>
      <c r="J98" s="63">
        <f>+[1]Presidencia!J98</f>
        <v>0</v>
      </c>
      <c r="K98" s="63"/>
      <c r="L98" s="63">
        <f>+'[1]Dirección Ejecutiva'!D98</f>
        <v>0</v>
      </c>
      <c r="M98" s="63"/>
      <c r="N98" s="63">
        <f>+'[1]Dirección Ejecutiva'!F98</f>
        <v>0</v>
      </c>
      <c r="O98" s="63"/>
      <c r="P98" s="63">
        <f>+'[1]Dirección Ejecutiva'!H98</f>
        <v>0</v>
      </c>
      <c r="Q98" s="63"/>
      <c r="R98" s="63">
        <f>+'[1]Dirección Ejecutiva'!J98</f>
        <v>0</v>
      </c>
      <c r="S98" s="63"/>
      <c r="T98" s="63">
        <f>+'[1]Dirección Ejecutiva'!L98</f>
        <v>0</v>
      </c>
      <c r="U98" s="63"/>
      <c r="V98" s="63">
        <f>+[1]DGR!N98</f>
        <v>500000</v>
      </c>
      <c r="W98" s="63"/>
      <c r="X98" s="63">
        <f>+'[1]DGA '!D98</f>
        <v>0</v>
      </c>
      <c r="Y98" s="63"/>
      <c r="Z98" s="63">
        <f>+'[1]DGA '!F98</f>
        <v>0</v>
      </c>
      <c r="AA98" s="63"/>
      <c r="AB98" s="63">
        <f>+'[1]DGA '!H98</f>
        <v>0</v>
      </c>
      <c r="AC98" s="63"/>
      <c r="AD98" s="63">
        <f>+'[1]DGA '!J98</f>
        <v>0</v>
      </c>
      <c r="AE98" s="63"/>
      <c r="AF98" s="63">
        <f>+'[1]DGA '!L98</f>
        <v>6000000</v>
      </c>
      <c r="AG98" s="63"/>
      <c r="AH98" s="63">
        <f t="shared" ref="AH98:AH106" si="134">+AF98+AD98+AB98+Z98+X98+V98+T98+R98+P98+N98+L98+J98+H98+F98+D98</f>
        <v>6500000</v>
      </c>
    </row>
    <row r="99" spans="1:34" ht="15.75" x14ac:dyDescent="0.25">
      <c r="A99" s="20">
        <v>10802</v>
      </c>
      <c r="B99" s="3"/>
      <c r="C99" s="21" t="s">
        <v>120</v>
      </c>
      <c r="D99" s="22">
        <f>+[2]Presidencia!D99</f>
        <v>0</v>
      </c>
      <c r="E99" s="10"/>
      <c r="F99" s="22">
        <f>+[2]Presidencia!F99</f>
        <v>0</v>
      </c>
      <c r="G99" s="10"/>
      <c r="H99" s="22">
        <f>+[2]Presidencia!H99</f>
        <v>0</v>
      </c>
      <c r="I99" s="10"/>
      <c r="J99" s="22">
        <f>+[2]Presidencia!J99</f>
        <v>0</v>
      </c>
      <c r="K99" s="22"/>
      <c r="L99" s="22">
        <f>+'[2]Dirección Ejecutiva'!D99</f>
        <v>0</v>
      </c>
      <c r="M99" s="22"/>
      <c r="N99" s="63">
        <f>+'[1]Dirección Ejecutiva'!F99</f>
        <v>0</v>
      </c>
      <c r="O99" s="22"/>
      <c r="P99" s="22">
        <f>+'[2]Dirección Ejecutiva'!H99</f>
        <v>0</v>
      </c>
      <c r="Q99" s="22"/>
      <c r="R99" s="63">
        <f>+'[1]Dirección Ejecutiva'!J99</f>
        <v>0</v>
      </c>
      <c r="S99" s="22"/>
      <c r="T99" s="22">
        <f>+'[2]Dirección Ejecutiva'!L99</f>
        <v>0</v>
      </c>
      <c r="U99" s="22"/>
      <c r="V99" s="22">
        <f>+[2]DGR!N99-[3]Presupuesto!F101</f>
        <v>0</v>
      </c>
      <c r="W99" s="22"/>
      <c r="X99" s="22">
        <f>+'[2]DGA '!D99</f>
        <v>0</v>
      </c>
      <c r="Y99" s="22"/>
      <c r="Z99" s="22">
        <f>+'[2]DGA '!F99</f>
        <v>0</v>
      </c>
      <c r="AA99" s="22"/>
      <c r="AB99" s="22">
        <f>+'[2]DGA '!H99</f>
        <v>0</v>
      </c>
      <c r="AC99" s="22"/>
      <c r="AD99" s="22">
        <f>+'[2]DGA '!J99</f>
        <v>0</v>
      </c>
      <c r="AE99" s="22"/>
      <c r="AF99" s="22">
        <f>+'[2]DGA '!L99</f>
        <v>0</v>
      </c>
      <c r="AG99" s="22"/>
      <c r="AH99" s="22">
        <f t="shared" si="134"/>
        <v>0</v>
      </c>
    </row>
    <row r="100" spans="1:34" ht="15.75" x14ac:dyDescent="0.25">
      <c r="A100" s="20">
        <v>10803</v>
      </c>
      <c r="B100" s="3"/>
      <c r="C100" s="21" t="s">
        <v>121</v>
      </c>
      <c r="D100" s="22">
        <f>+[2]Presidencia!D100</f>
        <v>0</v>
      </c>
      <c r="E100" s="10"/>
      <c r="F100" s="22">
        <f>+[2]Presidencia!F100</f>
        <v>0</v>
      </c>
      <c r="G100" s="10"/>
      <c r="H100" s="22">
        <f>+[2]Presidencia!H100</f>
        <v>0</v>
      </c>
      <c r="I100" s="10"/>
      <c r="J100" s="22">
        <f>+[2]Presidencia!J100</f>
        <v>0</v>
      </c>
      <c r="K100" s="22"/>
      <c r="L100" s="22">
        <f>+'[2]Dirección Ejecutiva'!D100</f>
        <v>0</v>
      </c>
      <c r="M100" s="22"/>
      <c r="N100" s="63">
        <f>+'[1]Dirección Ejecutiva'!F100</f>
        <v>0</v>
      </c>
      <c r="O100" s="22"/>
      <c r="P100" s="22">
        <f>+'[2]Dirección Ejecutiva'!H100</f>
        <v>0</v>
      </c>
      <c r="Q100" s="22"/>
      <c r="R100" s="63">
        <f>+'[1]Dirección Ejecutiva'!J100</f>
        <v>0</v>
      </c>
      <c r="S100" s="22"/>
      <c r="T100" s="22">
        <f>+'[2]Dirección Ejecutiva'!L100</f>
        <v>0</v>
      </c>
      <c r="U100" s="22"/>
      <c r="V100" s="22">
        <f>+[2]DGR!N100-[3]Presupuesto!F102</f>
        <v>0</v>
      </c>
      <c r="W100" s="22"/>
      <c r="X100" s="22">
        <f>+'[2]DGA '!D100</f>
        <v>0</v>
      </c>
      <c r="Y100" s="22"/>
      <c r="Z100" s="22">
        <f>+'[2]DGA '!F100</f>
        <v>0</v>
      </c>
      <c r="AA100" s="22"/>
      <c r="AB100" s="22">
        <f>+'[2]DGA '!H100</f>
        <v>0</v>
      </c>
      <c r="AC100" s="22"/>
      <c r="AD100" s="22">
        <f>+'[2]DGA '!J100</f>
        <v>0</v>
      </c>
      <c r="AE100" s="22"/>
      <c r="AF100" s="22">
        <f>+'[2]DGA '!L100</f>
        <v>0</v>
      </c>
      <c r="AG100" s="22"/>
      <c r="AH100" s="22">
        <f t="shared" si="134"/>
        <v>0</v>
      </c>
    </row>
    <row r="101" spans="1:34" ht="15.75" x14ac:dyDescent="0.25">
      <c r="A101" s="20">
        <v>10804</v>
      </c>
      <c r="B101" s="3"/>
      <c r="C101" s="21" t="s">
        <v>122</v>
      </c>
      <c r="D101" s="22">
        <f>+[2]Presidencia!D101</f>
        <v>0</v>
      </c>
      <c r="E101" s="10"/>
      <c r="F101" s="22">
        <f>+[2]Presidencia!F101</f>
        <v>0</v>
      </c>
      <c r="G101" s="10"/>
      <c r="H101" s="22">
        <f>+[2]Presidencia!H101</f>
        <v>0</v>
      </c>
      <c r="I101" s="10"/>
      <c r="J101" s="22">
        <f>+[2]Presidencia!J101</f>
        <v>0</v>
      </c>
      <c r="K101" s="22"/>
      <c r="L101" s="22">
        <f>+'[2]Dirección Ejecutiva'!D101</f>
        <v>0</v>
      </c>
      <c r="M101" s="22"/>
      <c r="N101" s="63">
        <f>+'[1]Dirección Ejecutiva'!F101</f>
        <v>0</v>
      </c>
      <c r="O101" s="22"/>
      <c r="P101" s="22">
        <f>+'[2]Dirección Ejecutiva'!H101</f>
        <v>0</v>
      </c>
      <c r="Q101" s="22"/>
      <c r="R101" s="63">
        <f>+'[1]Dirección Ejecutiva'!J101</f>
        <v>0</v>
      </c>
      <c r="S101" s="22"/>
      <c r="T101" s="22">
        <f>+'[2]Dirección Ejecutiva'!L101</f>
        <v>0</v>
      </c>
      <c r="U101" s="22"/>
      <c r="V101" s="22">
        <f>+[2]DGR!N101-[3]Presupuesto!F103</f>
        <v>0</v>
      </c>
      <c r="W101" s="22"/>
      <c r="X101" s="22">
        <f>+'[2]DGA '!D101</f>
        <v>0</v>
      </c>
      <c r="Y101" s="22"/>
      <c r="Z101" s="22">
        <f>+'[2]DGA '!F101</f>
        <v>0</v>
      </c>
      <c r="AA101" s="22"/>
      <c r="AB101" s="22">
        <f>+'[2]DGA '!H101</f>
        <v>0</v>
      </c>
      <c r="AC101" s="22"/>
      <c r="AD101" s="22">
        <f>+'[2]DGA '!J101</f>
        <v>0</v>
      </c>
      <c r="AE101" s="22"/>
      <c r="AF101" s="22">
        <f>+'[2]DGA '!L101</f>
        <v>0</v>
      </c>
      <c r="AG101" s="22"/>
      <c r="AH101" s="22">
        <f t="shared" si="134"/>
        <v>0</v>
      </c>
    </row>
    <row r="102" spans="1:34" ht="15.75" x14ac:dyDescent="0.25">
      <c r="A102" s="20">
        <v>10805</v>
      </c>
      <c r="B102" s="3"/>
      <c r="C102" s="21" t="s">
        <v>123</v>
      </c>
      <c r="D102" s="63">
        <f>+[1]Presidencia!D102</f>
        <v>0</v>
      </c>
      <c r="E102" s="10"/>
      <c r="F102" s="63">
        <f>+[1]Presidencia!F102</f>
        <v>0</v>
      </c>
      <c r="G102" s="10"/>
      <c r="H102" s="63">
        <f>+[1]Presidencia!H102</f>
        <v>0</v>
      </c>
      <c r="I102" s="10"/>
      <c r="J102" s="63">
        <f>+[1]Presidencia!J102</f>
        <v>0</v>
      </c>
      <c r="K102" s="63"/>
      <c r="L102" s="63">
        <f>+'[1]Dirección Ejecutiva'!D102</f>
        <v>0</v>
      </c>
      <c r="M102" s="63"/>
      <c r="N102" s="63">
        <f>+'[1]Dirección Ejecutiva'!F102</f>
        <v>0</v>
      </c>
      <c r="O102" s="63"/>
      <c r="P102" s="63">
        <f>+'[1]Dirección Ejecutiva'!H102</f>
        <v>0</v>
      </c>
      <c r="Q102" s="63"/>
      <c r="R102" s="63">
        <f>+'[1]Dirección Ejecutiva'!J102</f>
        <v>0</v>
      </c>
      <c r="S102" s="63"/>
      <c r="T102" s="63">
        <f>+'[1]Dirección Ejecutiva'!L102</f>
        <v>0</v>
      </c>
      <c r="U102" s="63"/>
      <c r="V102" s="63">
        <f>+[1]DGR!N102</f>
        <v>0</v>
      </c>
      <c r="W102" s="63"/>
      <c r="X102" s="63">
        <f>+'[1]DGA '!D102</f>
        <v>0</v>
      </c>
      <c r="Y102" s="63"/>
      <c r="Z102" s="63">
        <f>+'[1]DGA '!F102</f>
        <v>0</v>
      </c>
      <c r="AA102" s="63"/>
      <c r="AB102" s="63">
        <f>+'[1]DGA '!H102</f>
        <v>4500000</v>
      </c>
      <c r="AC102" s="63"/>
      <c r="AD102" s="63">
        <f>+'[1]DGA '!J102</f>
        <v>0</v>
      </c>
      <c r="AE102" s="63"/>
      <c r="AF102" s="63">
        <f>+'[1]DGA '!L102</f>
        <v>13200000</v>
      </c>
      <c r="AG102" s="63"/>
      <c r="AH102" s="63">
        <f t="shared" si="134"/>
        <v>17700000</v>
      </c>
    </row>
    <row r="103" spans="1:34" ht="15.75" x14ac:dyDescent="0.25">
      <c r="A103" s="20">
        <v>10806</v>
      </c>
      <c r="B103" s="3"/>
      <c r="C103" s="21" t="s">
        <v>124</v>
      </c>
      <c r="D103" s="22">
        <f>+[2]Presidencia!D103</f>
        <v>0</v>
      </c>
      <c r="E103" s="10"/>
      <c r="F103" s="22">
        <f>+[2]Presidencia!F103</f>
        <v>0</v>
      </c>
      <c r="G103" s="10"/>
      <c r="H103" s="22">
        <f>+[2]Presidencia!H103</f>
        <v>0</v>
      </c>
      <c r="I103" s="10"/>
      <c r="J103" s="22">
        <f>+[2]Presidencia!J103</f>
        <v>0</v>
      </c>
      <c r="K103" s="22"/>
      <c r="L103" s="22">
        <f>+'[2]Dirección Ejecutiva'!D103</f>
        <v>0</v>
      </c>
      <c r="M103" s="22"/>
      <c r="N103" s="63">
        <f>+'[1]Dirección Ejecutiva'!F103</f>
        <v>0</v>
      </c>
      <c r="O103" s="22"/>
      <c r="P103" s="22">
        <f>+'[2]Dirección Ejecutiva'!H103</f>
        <v>0</v>
      </c>
      <c r="Q103" s="22"/>
      <c r="R103" s="63">
        <f>+'[1]Dirección Ejecutiva'!J103</f>
        <v>0</v>
      </c>
      <c r="S103" s="22"/>
      <c r="T103" s="22">
        <f>+'[2]Dirección Ejecutiva'!L103</f>
        <v>0</v>
      </c>
      <c r="U103" s="22"/>
      <c r="V103" s="22">
        <f>+[2]DGR!N103-[3]Presupuesto!F105</f>
        <v>0</v>
      </c>
      <c r="W103" s="22"/>
      <c r="X103" s="22">
        <f>+'[2]DGA '!D103</f>
        <v>0</v>
      </c>
      <c r="Y103" s="22"/>
      <c r="Z103" s="22">
        <f>+'[2]DGA '!F103</f>
        <v>0</v>
      </c>
      <c r="AA103" s="22"/>
      <c r="AB103" s="22">
        <f>+'[2]DGA '!H103</f>
        <v>0</v>
      </c>
      <c r="AC103" s="22"/>
      <c r="AD103" s="22">
        <f>+'[2]DGA '!J103</f>
        <v>0</v>
      </c>
      <c r="AE103" s="22"/>
      <c r="AF103" s="22">
        <f>+'[2]DGA '!L103</f>
        <v>0</v>
      </c>
      <c r="AG103" s="22"/>
      <c r="AH103" s="22">
        <f t="shared" si="134"/>
        <v>0</v>
      </c>
    </row>
    <row r="104" spans="1:34" ht="15.75" x14ac:dyDescent="0.25">
      <c r="A104" s="20">
        <v>10807</v>
      </c>
      <c r="B104" s="3"/>
      <c r="C104" s="21" t="s">
        <v>125</v>
      </c>
      <c r="D104" s="63">
        <f>+[1]Presidencia!D104</f>
        <v>0</v>
      </c>
      <c r="E104" s="10"/>
      <c r="F104" s="63">
        <f>+[1]Presidencia!F104</f>
        <v>1000000</v>
      </c>
      <c r="G104" s="10"/>
      <c r="H104" s="63">
        <f>+[1]Presidencia!H104</f>
        <v>0</v>
      </c>
      <c r="I104" s="10"/>
      <c r="J104" s="63">
        <f>+[1]Presidencia!J104</f>
        <v>0</v>
      </c>
      <c r="K104" s="63"/>
      <c r="L104" s="63">
        <f>+'[1]Dirección Ejecutiva'!D104</f>
        <v>250000</v>
      </c>
      <c r="M104" s="63"/>
      <c r="N104" s="63">
        <f>+'[1]Dirección Ejecutiva'!F104</f>
        <v>0</v>
      </c>
      <c r="O104" s="63"/>
      <c r="P104" s="63">
        <f>+'[1]Dirección Ejecutiva'!H104</f>
        <v>0</v>
      </c>
      <c r="Q104" s="63"/>
      <c r="R104" s="63">
        <f>+'[1]Dirección Ejecutiva'!J104</f>
        <v>0</v>
      </c>
      <c r="S104" s="63"/>
      <c r="T104" s="63">
        <f>+'[1]Dirección Ejecutiva'!L104</f>
        <v>0</v>
      </c>
      <c r="U104" s="63"/>
      <c r="V104" s="63">
        <f>+[1]DGR!N104</f>
        <v>1000000</v>
      </c>
      <c r="W104" s="63"/>
      <c r="X104" s="63">
        <f>+'[1]DGA '!D104</f>
        <v>0</v>
      </c>
      <c r="Y104" s="63"/>
      <c r="Z104" s="63">
        <f>+'[1]DGA '!F104</f>
        <v>0</v>
      </c>
      <c r="AA104" s="63"/>
      <c r="AB104" s="63">
        <f>+'[1]DGA '!H104</f>
        <v>0</v>
      </c>
      <c r="AC104" s="63"/>
      <c r="AD104" s="63">
        <f>+'[1]DGA '!J104</f>
        <v>75000</v>
      </c>
      <c r="AE104" s="63"/>
      <c r="AF104" s="63">
        <f>+'[1]DGA '!L104</f>
        <v>1500000</v>
      </c>
      <c r="AG104" s="63"/>
      <c r="AH104" s="63">
        <f t="shared" si="134"/>
        <v>3825000</v>
      </c>
    </row>
    <row r="105" spans="1:34" ht="15.75" x14ac:dyDescent="0.25">
      <c r="A105" s="20">
        <v>10808</v>
      </c>
      <c r="B105" s="3"/>
      <c r="C105" s="21" t="s">
        <v>126</v>
      </c>
      <c r="D105" s="63">
        <f>+[1]Presidencia!D105</f>
        <v>0</v>
      </c>
      <c r="E105" s="10"/>
      <c r="F105" s="63">
        <f>+[1]Presidencia!F105</f>
        <v>2000000</v>
      </c>
      <c r="G105" s="10"/>
      <c r="H105" s="63">
        <f>+[1]Presidencia!H105</f>
        <v>0</v>
      </c>
      <c r="I105" s="10"/>
      <c r="J105" s="63">
        <f>+[1]Presidencia!J105</f>
        <v>0</v>
      </c>
      <c r="K105" s="63"/>
      <c r="L105" s="63">
        <f>+'[1]Dirección Ejecutiva'!D105</f>
        <v>0</v>
      </c>
      <c r="M105" s="63"/>
      <c r="N105" s="63">
        <f>+'[1]Dirección Ejecutiva'!F105</f>
        <v>1442000</v>
      </c>
      <c r="O105" s="63"/>
      <c r="P105" s="63">
        <f>+'[1]Dirección Ejecutiva'!H105</f>
        <v>0</v>
      </c>
      <c r="Q105" s="63"/>
      <c r="R105" s="63">
        <f>+'[1]Dirección Ejecutiva'!J105</f>
        <v>7000000</v>
      </c>
      <c r="S105" s="63"/>
      <c r="T105" s="63">
        <f>+'[1]Dirección Ejecutiva'!L105</f>
        <v>0</v>
      </c>
      <c r="U105" s="63"/>
      <c r="V105" s="63">
        <f>+[1]DGR!N105</f>
        <v>0</v>
      </c>
      <c r="W105" s="63"/>
      <c r="X105" s="63">
        <f>+'[1]DGA '!D105</f>
        <v>0</v>
      </c>
      <c r="Y105" s="63"/>
      <c r="Z105" s="63">
        <f>+'[1]DGA '!F105</f>
        <v>0</v>
      </c>
      <c r="AA105" s="63"/>
      <c r="AB105" s="63">
        <f>+'[1]DGA '!H105</f>
        <v>0</v>
      </c>
      <c r="AC105" s="63"/>
      <c r="AD105" s="63">
        <f>+'[1]DGA '!J105</f>
        <v>0</v>
      </c>
      <c r="AE105" s="63"/>
      <c r="AF105" s="63">
        <f>+'[1]DGA '!L105</f>
        <v>0</v>
      </c>
      <c r="AG105" s="63"/>
      <c r="AH105" s="63">
        <f t="shared" si="134"/>
        <v>10442000</v>
      </c>
    </row>
    <row r="106" spans="1:34" ht="15.75" x14ac:dyDescent="0.25">
      <c r="A106" s="20">
        <v>10899</v>
      </c>
      <c r="B106" s="3"/>
      <c r="C106" s="21" t="s">
        <v>127</v>
      </c>
      <c r="D106" s="63">
        <f>+[1]Presidencia!D106</f>
        <v>0</v>
      </c>
      <c r="E106" s="10"/>
      <c r="F106" s="63">
        <f>+[1]Presidencia!F106</f>
        <v>0</v>
      </c>
      <c r="G106" s="10"/>
      <c r="H106" s="63">
        <f>+[1]Presidencia!H106</f>
        <v>0</v>
      </c>
      <c r="I106" s="10"/>
      <c r="J106" s="63">
        <f>+[1]Presidencia!J106</f>
        <v>0</v>
      </c>
      <c r="K106" s="63"/>
      <c r="L106" s="63">
        <f>+'[1]Dirección Ejecutiva'!D106</f>
        <v>0</v>
      </c>
      <c r="M106" s="63"/>
      <c r="N106" s="63">
        <f>+'[1]Dirección Ejecutiva'!F106</f>
        <v>0</v>
      </c>
      <c r="O106" s="63"/>
      <c r="P106" s="63">
        <f>+'[1]Dirección Ejecutiva'!H106</f>
        <v>0</v>
      </c>
      <c r="Q106" s="63"/>
      <c r="R106" s="63">
        <f>+'[1]Dirección Ejecutiva'!J106</f>
        <v>0</v>
      </c>
      <c r="S106" s="63"/>
      <c r="T106" s="63">
        <f>+'[1]Dirección Ejecutiva'!L106</f>
        <v>0</v>
      </c>
      <c r="U106" s="63"/>
      <c r="V106" s="63">
        <f>+[1]DGR!N106</f>
        <v>0</v>
      </c>
      <c r="W106" s="63"/>
      <c r="X106" s="63">
        <f>+'[1]DGA '!D106</f>
        <v>0</v>
      </c>
      <c r="Y106" s="63"/>
      <c r="Z106" s="63">
        <f>+'[1]DGA '!F106</f>
        <v>0</v>
      </c>
      <c r="AA106" s="63"/>
      <c r="AB106" s="63">
        <f>+'[1]DGA '!H106</f>
        <v>0</v>
      </c>
      <c r="AC106" s="63"/>
      <c r="AD106" s="63">
        <f>+'[1]DGA '!J106</f>
        <v>1000000</v>
      </c>
      <c r="AE106" s="63"/>
      <c r="AF106" s="63">
        <f>+'[1]DGA '!L106</f>
        <v>0</v>
      </c>
      <c r="AG106" s="63"/>
      <c r="AH106" s="63">
        <f t="shared" si="134"/>
        <v>1000000</v>
      </c>
    </row>
    <row r="107" spans="1:34" ht="15.75" x14ac:dyDescent="0.25">
      <c r="A107" s="20"/>
      <c r="B107" s="3"/>
      <c r="C107" s="21"/>
      <c r="D107" s="63"/>
      <c r="E107" s="10"/>
      <c r="F107" s="63"/>
      <c r="G107" s="10"/>
      <c r="H107" s="63"/>
      <c r="I107" s="10"/>
      <c r="J107" s="63"/>
      <c r="K107" s="10"/>
      <c r="L107" s="63"/>
      <c r="M107" s="10"/>
      <c r="N107" s="63"/>
      <c r="O107" s="10"/>
      <c r="P107" s="63"/>
      <c r="Q107" s="10"/>
      <c r="R107" s="63"/>
      <c r="S107" s="10"/>
      <c r="T107" s="63"/>
      <c r="U107" s="10"/>
      <c r="V107" s="63"/>
      <c r="W107" s="10"/>
      <c r="X107" s="63"/>
      <c r="Y107" s="10"/>
      <c r="Z107" s="63"/>
      <c r="AA107" s="10"/>
      <c r="AB107" s="63"/>
      <c r="AC107" s="10"/>
      <c r="AD107" s="63"/>
      <c r="AE107" s="10"/>
      <c r="AF107" s="63"/>
      <c r="AG107" s="10"/>
      <c r="AH107" s="63"/>
    </row>
    <row r="108" spans="1:34" ht="15.75" x14ac:dyDescent="0.25">
      <c r="A108" s="17">
        <v>109</v>
      </c>
      <c r="B108" s="3"/>
      <c r="C108" s="18" t="s">
        <v>15</v>
      </c>
      <c r="D108" s="65">
        <f t="shared" ref="D108:AH108" si="135">SUM(D109:D112)</f>
        <v>0</v>
      </c>
      <c r="E108" s="10"/>
      <c r="F108" s="65">
        <f t="shared" ref="F108" si="136">SUM(F109:F112)</f>
        <v>0</v>
      </c>
      <c r="G108" s="10"/>
      <c r="H108" s="65">
        <f t="shared" ref="H108:J108" si="137">SUM(H109:H112)</f>
        <v>0</v>
      </c>
      <c r="I108" s="10"/>
      <c r="J108" s="65">
        <f t="shared" si="137"/>
        <v>0</v>
      </c>
      <c r="K108" s="66"/>
      <c r="L108" s="65">
        <f t="shared" ref="L108:N108" si="138">SUM(L109:L112)</f>
        <v>0</v>
      </c>
      <c r="M108" s="66"/>
      <c r="N108" s="65">
        <f t="shared" si="138"/>
        <v>0</v>
      </c>
      <c r="O108" s="66"/>
      <c r="P108" s="65">
        <f t="shared" ref="P108:R108" si="139">SUM(P109:P112)</f>
        <v>0</v>
      </c>
      <c r="Q108" s="66"/>
      <c r="R108" s="65">
        <f t="shared" si="139"/>
        <v>0</v>
      </c>
      <c r="S108" s="66"/>
      <c r="T108" s="65">
        <f t="shared" ref="T108:V108" si="140">SUM(T109:T112)</f>
        <v>0</v>
      </c>
      <c r="U108" s="66"/>
      <c r="V108" s="65">
        <f t="shared" si="140"/>
        <v>0</v>
      </c>
      <c r="W108" s="66"/>
      <c r="X108" s="65">
        <f t="shared" ref="X108:Z108" si="141">SUM(X109:X112)</f>
        <v>0</v>
      </c>
      <c r="Y108" s="66"/>
      <c r="Z108" s="65">
        <f t="shared" si="141"/>
        <v>0</v>
      </c>
      <c r="AA108" s="66"/>
      <c r="AB108" s="65">
        <f t="shared" ref="AB108:AD108" si="142">SUM(AB109:AB112)</f>
        <v>0</v>
      </c>
      <c r="AC108" s="66"/>
      <c r="AD108" s="65">
        <f t="shared" si="142"/>
        <v>0</v>
      </c>
      <c r="AE108" s="66"/>
      <c r="AF108" s="65">
        <f t="shared" ref="AF108" si="143">SUM(AF109:AF112)</f>
        <v>440000</v>
      </c>
      <c r="AG108" s="66"/>
      <c r="AH108" s="65">
        <f t="shared" si="135"/>
        <v>440000</v>
      </c>
    </row>
    <row r="109" spans="1:34" ht="15.75" x14ac:dyDescent="0.25">
      <c r="A109" s="20">
        <v>10901</v>
      </c>
      <c r="B109" s="3"/>
      <c r="C109" s="21" t="s">
        <v>128</v>
      </c>
      <c r="D109" s="22">
        <f>+[2]Presidencia!D109</f>
        <v>0</v>
      </c>
      <c r="E109" s="10"/>
      <c r="F109" s="22">
        <f>+[2]Presidencia!F109</f>
        <v>0</v>
      </c>
      <c r="G109" s="10"/>
      <c r="H109" s="22">
        <f>+[2]Presidencia!H109</f>
        <v>0</v>
      </c>
      <c r="I109" s="10"/>
      <c r="J109" s="22">
        <f>+[2]Presidencia!J109</f>
        <v>0</v>
      </c>
      <c r="K109" s="22"/>
      <c r="L109" s="22">
        <f>+'[2]Dirección Ejecutiva'!D109</f>
        <v>0</v>
      </c>
      <c r="M109" s="22"/>
      <c r="N109" s="63">
        <f>+'[1]Dirección Ejecutiva'!F109</f>
        <v>0</v>
      </c>
      <c r="O109" s="22"/>
      <c r="P109" s="22">
        <f>+'[2]Dirección Ejecutiva'!H109</f>
        <v>0</v>
      </c>
      <c r="Q109" s="22"/>
      <c r="R109" s="63">
        <f>+'[1]Dirección Ejecutiva'!J109</f>
        <v>0</v>
      </c>
      <c r="S109" s="22"/>
      <c r="T109" s="22">
        <f>+'[2]Dirección Ejecutiva'!L109</f>
        <v>0</v>
      </c>
      <c r="U109" s="22"/>
      <c r="V109" s="22">
        <f>+[2]DGR!N109</f>
        <v>0</v>
      </c>
      <c r="W109" s="22"/>
      <c r="X109" s="22">
        <f>+'[2]DGA '!D109</f>
        <v>0</v>
      </c>
      <c r="Y109" s="22"/>
      <c r="Z109" s="22">
        <f>+'[2]DGA '!F109</f>
        <v>0</v>
      </c>
      <c r="AA109" s="22"/>
      <c r="AB109" s="22">
        <f>+'[2]DGA '!H109</f>
        <v>0</v>
      </c>
      <c r="AC109" s="22"/>
      <c r="AD109" s="22">
        <f>+'[2]DGA '!J109</f>
        <v>0</v>
      </c>
      <c r="AE109" s="22"/>
      <c r="AF109" s="22">
        <f>+'[2]DGA '!L109</f>
        <v>0</v>
      </c>
      <c r="AG109" s="22"/>
      <c r="AH109" s="22">
        <f t="shared" ref="AH109:AH112" si="144">+AF109+AD109+AB109+Z109+X109+V109+T109+R109+P109+N109+L109+J109+H109+F109+D109</f>
        <v>0</v>
      </c>
    </row>
    <row r="110" spans="1:34" ht="15.75" x14ac:dyDescent="0.25">
      <c r="A110" s="20">
        <v>10902</v>
      </c>
      <c r="B110" s="3"/>
      <c r="C110" s="21" t="s">
        <v>129</v>
      </c>
      <c r="D110" s="22">
        <f>+[2]Presidencia!D110</f>
        <v>0</v>
      </c>
      <c r="E110" s="10"/>
      <c r="F110" s="22">
        <f>+[2]Presidencia!F110</f>
        <v>0</v>
      </c>
      <c r="G110" s="10"/>
      <c r="H110" s="22">
        <f>+[2]Presidencia!H110</f>
        <v>0</v>
      </c>
      <c r="I110" s="10"/>
      <c r="J110" s="22">
        <f>+[2]Presidencia!J110</f>
        <v>0</v>
      </c>
      <c r="K110" s="22"/>
      <c r="L110" s="22">
        <f>+'[2]Dirección Ejecutiva'!D110</f>
        <v>0</v>
      </c>
      <c r="M110" s="22"/>
      <c r="N110" s="63">
        <f>+'[1]Dirección Ejecutiva'!F110</f>
        <v>0</v>
      </c>
      <c r="O110" s="22"/>
      <c r="P110" s="22">
        <f>+'[2]Dirección Ejecutiva'!H110</f>
        <v>0</v>
      </c>
      <c r="Q110" s="22"/>
      <c r="R110" s="63">
        <f>+'[1]Dirección Ejecutiva'!J110</f>
        <v>0</v>
      </c>
      <c r="S110" s="22"/>
      <c r="T110" s="22">
        <f>+'[2]Dirección Ejecutiva'!L110</f>
        <v>0</v>
      </c>
      <c r="U110" s="22"/>
      <c r="V110" s="22">
        <f>+[2]DGR!N110</f>
        <v>0</v>
      </c>
      <c r="W110" s="22"/>
      <c r="X110" s="22">
        <f>+'[2]DGA '!D110</f>
        <v>0</v>
      </c>
      <c r="Y110" s="22"/>
      <c r="Z110" s="22">
        <f>+'[2]DGA '!F110</f>
        <v>0</v>
      </c>
      <c r="AA110" s="22"/>
      <c r="AB110" s="22">
        <f>+'[2]DGA '!H110</f>
        <v>0</v>
      </c>
      <c r="AC110" s="22"/>
      <c r="AD110" s="22">
        <f>+'[2]DGA '!J110</f>
        <v>0</v>
      </c>
      <c r="AE110" s="22"/>
      <c r="AF110" s="22">
        <f>+'[2]DGA '!L110</f>
        <v>0</v>
      </c>
      <c r="AG110" s="22"/>
      <c r="AH110" s="22">
        <f t="shared" si="144"/>
        <v>0</v>
      </c>
    </row>
    <row r="111" spans="1:34" ht="15.75" x14ac:dyDescent="0.25">
      <c r="A111" s="20">
        <v>10903</v>
      </c>
      <c r="B111" s="3"/>
      <c r="C111" s="21" t="s">
        <v>130</v>
      </c>
      <c r="D111" s="22">
        <f>+[2]Presidencia!D111</f>
        <v>0</v>
      </c>
      <c r="E111" s="10"/>
      <c r="F111" s="22">
        <f>+[2]Presidencia!F111</f>
        <v>0</v>
      </c>
      <c r="G111" s="10"/>
      <c r="H111" s="22">
        <f>+[2]Presidencia!H111</f>
        <v>0</v>
      </c>
      <c r="I111" s="10"/>
      <c r="J111" s="22">
        <f>+[2]Presidencia!J111</f>
        <v>0</v>
      </c>
      <c r="K111" s="22"/>
      <c r="L111" s="22">
        <f>+'[2]Dirección Ejecutiva'!D111</f>
        <v>0</v>
      </c>
      <c r="M111" s="22"/>
      <c r="N111" s="63">
        <f>+'[1]Dirección Ejecutiva'!F111</f>
        <v>0</v>
      </c>
      <c r="O111" s="22"/>
      <c r="P111" s="22">
        <f>+'[2]Dirección Ejecutiva'!H111</f>
        <v>0</v>
      </c>
      <c r="Q111" s="22"/>
      <c r="R111" s="63">
        <f>+'[1]Dirección Ejecutiva'!J111</f>
        <v>0</v>
      </c>
      <c r="S111" s="22"/>
      <c r="T111" s="22">
        <f>+'[2]Dirección Ejecutiva'!L111</f>
        <v>0</v>
      </c>
      <c r="U111" s="22"/>
      <c r="V111" s="22">
        <f>+[2]DGR!N111</f>
        <v>0</v>
      </c>
      <c r="W111" s="22"/>
      <c r="X111" s="22">
        <f>+'[2]DGA '!D111</f>
        <v>0</v>
      </c>
      <c r="Y111" s="22"/>
      <c r="Z111" s="22">
        <f>+'[2]DGA '!F111</f>
        <v>0</v>
      </c>
      <c r="AA111" s="22"/>
      <c r="AB111" s="22">
        <f>+'[2]DGA '!H111</f>
        <v>0</v>
      </c>
      <c r="AC111" s="22"/>
      <c r="AD111" s="22">
        <f>+'[2]DGA '!J111</f>
        <v>0</v>
      </c>
      <c r="AE111" s="22"/>
      <c r="AF111" s="22">
        <f>+'[2]DGA '!L111</f>
        <v>0</v>
      </c>
      <c r="AG111" s="22"/>
      <c r="AH111" s="22">
        <f t="shared" si="144"/>
        <v>0</v>
      </c>
    </row>
    <row r="112" spans="1:34" ht="15.75" x14ac:dyDescent="0.25">
      <c r="A112" s="20">
        <v>10904</v>
      </c>
      <c r="B112" s="3"/>
      <c r="C112" s="21" t="s">
        <v>16</v>
      </c>
      <c r="D112" s="63">
        <f>+[1]Presidencia!D112</f>
        <v>0</v>
      </c>
      <c r="E112" s="10"/>
      <c r="F112" s="63">
        <f>+[1]Presidencia!F112</f>
        <v>0</v>
      </c>
      <c r="G112" s="10"/>
      <c r="H112" s="63">
        <f>+[1]Presidencia!H112</f>
        <v>0</v>
      </c>
      <c r="I112" s="10"/>
      <c r="J112" s="63">
        <f>+[1]Presidencia!J112</f>
        <v>0</v>
      </c>
      <c r="K112" s="63"/>
      <c r="L112" s="63">
        <f>+'[1]Dirección Ejecutiva'!D112</f>
        <v>0</v>
      </c>
      <c r="M112" s="63"/>
      <c r="N112" s="63">
        <f>+'[1]Dirección Ejecutiva'!F112</f>
        <v>0</v>
      </c>
      <c r="O112" s="63"/>
      <c r="P112" s="63">
        <f>+'[1]Dirección Ejecutiva'!H112</f>
        <v>0</v>
      </c>
      <c r="Q112" s="63"/>
      <c r="R112" s="63">
        <f>+'[1]Dirección Ejecutiva'!J112</f>
        <v>0</v>
      </c>
      <c r="S112" s="63"/>
      <c r="T112" s="63">
        <f>+'[1]Dirección Ejecutiva'!L112</f>
        <v>0</v>
      </c>
      <c r="U112" s="63"/>
      <c r="V112" s="63">
        <f>+[1]DGR!N112</f>
        <v>0</v>
      </c>
      <c r="W112" s="63"/>
      <c r="X112" s="63">
        <f>+'[1]DGA '!D112</f>
        <v>0</v>
      </c>
      <c r="Y112" s="63"/>
      <c r="Z112" s="63">
        <f>+'[1]DGA '!F112</f>
        <v>0</v>
      </c>
      <c r="AA112" s="63"/>
      <c r="AB112" s="63">
        <f>+'[1]DGA '!H112</f>
        <v>0</v>
      </c>
      <c r="AC112" s="63"/>
      <c r="AD112" s="63">
        <f>+'[1]DGA '!J112</f>
        <v>0</v>
      </c>
      <c r="AE112" s="63"/>
      <c r="AF112" s="63">
        <f>+'[1]DGA '!L112</f>
        <v>440000</v>
      </c>
      <c r="AG112" s="63"/>
      <c r="AH112" s="63">
        <f t="shared" si="144"/>
        <v>440000</v>
      </c>
    </row>
    <row r="113" spans="1:34" ht="15.75" x14ac:dyDescent="0.25">
      <c r="A113" s="20"/>
      <c r="B113" s="3"/>
      <c r="C113" s="21"/>
      <c r="D113" s="63"/>
      <c r="E113" s="10"/>
      <c r="F113" s="63"/>
      <c r="G113" s="10"/>
      <c r="H113" s="63"/>
      <c r="I113" s="10"/>
      <c r="J113" s="63"/>
      <c r="K113" s="10"/>
      <c r="L113" s="63"/>
      <c r="M113" s="10"/>
      <c r="N113" s="63"/>
      <c r="O113" s="10"/>
      <c r="P113" s="63"/>
      <c r="Q113" s="10"/>
      <c r="R113" s="63"/>
      <c r="S113" s="10"/>
      <c r="T113" s="63"/>
      <c r="U113" s="10"/>
      <c r="V113" s="63"/>
      <c r="W113" s="10"/>
      <c r="X113" s="63"/>
      <c r="Y113" s="10"/>
      <c r="Z113" s="63"/>
      <c r="AA113" s="10"/>
      <c r="AB113" s="63"/>
      <c r="AC113" s="10"/>
      <c r="AD113" s="63"/>
      <c r="AE113" s="10"/>
      <c r="AF113" s="63"/>
      <c r="AG113" s="10"/>
      <c r="AH113" s="63"/>
    </row>
    <row r="114" spans="1:34" ht="15.75" x14ac:dyDescent="0.25">
      <c r="A114" s="17">
        <v>199</v>
      </c>
      <c r="B114" s="3"/>
      <c r="C114" s="18" t="s">
        <v>131</v>
      </c>
      <c r="D114" s="65">
        <f t="shared" ref="D114:AH114" si="145">SUM(D115:D120)</f>
        <v>0</v>
      </c>
      <c r="E114" s="10"/>
      <c r="F114" s="65">
        <f t="shared" ref="F114" si="146">SUM(F115:F120)</f>
        <v>0</v>
      </c>
      <c r="G114" s="10"/>
      <c r="H114" s="65">
        <f t="shared" ref="H114:J114" si="147">SUM(H115:H120)</f>
        <v>0</v>
      </c>
      <c r="I114" s="10"/>
      <c r="J114" s="65">
        <f t="shared" si="147"/>
        <v>0</v>
      </c>
      <c r="K114" s="66"/>
      <c r="L114" s="65">
        <f t="shared" ref="L114:N114" si="148">SUM(L115:L120)</f>
        <v>0</v>
      </c>
      <c r="M114" s="66"/>
      <c r="N114" s="65">
        <f t="shared" si="148"/>
        <v>0</v>
      </c>
      <c r="O114" s="66"/>
      <c r="P114" s="65">
        <f t="shared" ref="P114:R114" si="149">SUM(P115:P120)</f>
        <v>0</v>
      </c>
      <c r="Q114" s="66"/>
      <c r="R114" s="65">
        <f t="shared" si="149"/>
        <v>0</v>
      </c>
      <c r="S114" s="66"/>
      <c r="T114" s="65">
        <f t="shared" ref="T114:V114" si="150">SUM(T115:T120)</f>
        <v>0</v>
      </c>
      <c r="U114" s="66"/>
      <c r="V114" s="65">
        <f t="shared" si="150"/>
        <v>0</v>
      </c>
      <c r="W114" s="66"/>
      <c r="X114" s="65">
        <f t="shared" ref="X114:Z114" si="151">SUM(X115:X120)</f>
        <v>0</v>
      </c>
      <c r="Y114" s="66"/>
      <c r="Z114" s="65">
        <f t="shared" si="151"/>
        <v>0</v>
      </c>
      <c r="AA114" s="66"/>
      <c r="AB114" s="65">
        <f t="shared" ref="AB114:AD114" si="152">SUM(AB115:AB120)</f>
        <v>0</v>
      </c>
      <c r="AC114" s="66"/>
      <c r="AD114" s="65">
        <f t="shared" si="152"/>
        <v>0</v>
      </c>
      <c r="AE114" s="66"/>
      <c r="AF114" s="65">
        <f t="shared" ref="AF114" si="153">SUM(AF115:AF120)</f>
        <v>2200000</v>
      </c>
      <c r="AG114" s="66"/>
      <c r="AH114" s="65">
        <f t="shared" si="145"/>
        <v>2200000</v>
      </c>
    </row>
    <row r="115" spans="1:34" ht="15.75" x14ac:dyDescent="0.25">
      <c r="A115" s="20">
        <v>19901</v>
      </c>
      <c r="B115" s="3"/>
      <c r="C115" s="21" t="s">
        <v>132</v>
      </c>
      <c r="D115" s="22">
        <f>+[2]Presidencia!D115</f>
        <v>0</v>
      </c>
      <c r="E115" s="10"/>
      <c r="F115" s="22">
        <f>+[2]Presidencia!F115</f>
        <v>0</v>
      </c>
      <c r="G115" s="10"/>
      <c r="H115" s="22">
        <f>+[2]Presidencia!H115</f>
        <v>0</v>
      </c>
      <c r="I115" s="10"/>
      <c r="J115" s="22">
        <f>+[2]Presidencia!J115</f>
        <v>0</v>
      </c>
      <c r="K115" s="22"/>
      <c r="L115" s="22">
        <f>+'[2]Dirección Ejecutiva'!D115</f>
        <v>0</v>
      </c>
      <c r="M115" s="22"/>
      <c r="N115" s="63">
        <f>+'[1]Dirección Ejecutiva'!F115</f>
        <v>0</v>
      </c>
      <c r="O115" s="22"/>
      <c r="P115" s="22">
        <f>+'[2]Dirección Ejecutiva'!H115</f>
        <v>0</v>
      </c>
      <c r="Q115" s="22"/>
      <c r="R115" s="63">
        <f>+'[1]Dirección Ejecutiva'!J115</f>
        <v>0</v>
      </c>
      <c r="S115" s="22"/>
      <c r="T115" s="22">
        <f>+'[2]Dirección Ejecutiva'!L115</f>
        <v>0</v>
      </c>
      <c r="U115" s="22"/>
      <c r="V115" s="22">
        <f>+[2]DGR!N115</f>
        <v>0</v>
      </c>
      <c r="W115" s="22"/>
      <c r="X115" s="22">
        <f>+'[2]DGA '!D115</f>
        <v>0</v>
      </c>
      <c r="Y115" s="22"/>
      <c r="Z115" s="22">
        <f>+'[2]DGA '!F115</f>
        <v>0</v>
      </c>
      <c r="AA115" s="22"/>
      <c r="AB115" s="22">
        <f>+'[2]DGA '!H115</f>
        <v>0</v>
      </c>
      <c r="AC115" s="22"/>
      <c r="AD115" s="22">
        <f>+'[2]DGA '!J115</f>
        <v>0</v>
      </c>
      <c r="AE115" s="22"/>
      <c r="AF115" s="22">
        <f>+'[2]DGA '!L115</f>
        <v>0</v>
      </c>
      <c r="AG115" s="22"/>
      <c r="AH115" s="22">
        <f t="shared" ref="AH115:AH120" si="154">+AF115+AD115+AB115+Z115+X115+V115+T115+R115+P115+N115+L115+J115+H115+F115+D115</f>
        <v>0</v>
      </c>
    </row>
    <row r="116" spans="1:34" ht="15.75" x14ac:dyDescent="0.25">
      <c r="A116" s="20">
        <v>19902</v>
      </c>
      <c r="B116" s="3"/>
      <c r="C116" s="21" t="s">
        <v>17</v>
      </c>
      <c r="D116" s="22">
        <f>+[2]Presidencia!D116</f>
        <v>0</v>
      </c>
      <c r="E116" s="10"/>
      <c r="F116" s="22">
        <f>+[2]Presidencia!F116</f>
        <v>0</v>
      </c>
      <c r="G116" s="10"/>
      <c r="H116" s="22">
        <f>+[2]Presidencia!H116</f>
        <v>0</v>
      </c>
      <c r="I116" s="10"/>
      <c r="J116" s="22">
        <f>+[2]Presidencia!J116</f>
        <v>0</v>
      </c>
      <c r="K116" s="22"/>
      <c r="L116" s="22">
        <f>+'[2]Dirección Ejecutiva'!D116</f>
        <v>0</v>
      </c>
      <c r="M116" s="22"/>
      <c r="N116" s="63">
        <f>+'[1]Dirección Ejecutiva'!F116</f>
        <v>0</v>
      </c>
      <c r="O116" s="22"/>
      <c r="P116" s="22">
        <f>+'[2]Dirección Ejecutiva'!H116</f>
        <v>0</v>
      </c>
      <c r="Q116" s="22"/>
      <c r="R116" s="63">
        <f>+'[1]Dirección Ejecutiva'!J116</f>
        <v>0</v>
      </c>
      <c r="S116" s="22"/>
      <c r="T116" s="22">
        <f>+'[2]Dirección Ejecutiva'!L116</f>
        <v>0</v>
      </c>
      <c r="U116" s="22"/>
      <c r="V116" s="22">
        <f>+[2]DGR!N116</f>
        <v>0</v>
      </c>
      <c r="W116" s="22"/>
      <c r="X116" s="22">
        <f>+'[2]DGA '!D116</f>
        <v>0</v>
      </c>
      <c r="Y116" s="22"/>
      <c r="Z116" s="22">
        <f>+'[2]DGA '!F116</f>
        <v>0</v>
      </c>
      <c r="AA116" s="22"/>
      <c r="AB116" s="22">
        <f>+'[2]DGA '!H116</f>
        <v>0</v>
      </c>
      <c r="AC116" s="22"/>
      <c r="AD116" s="22">
        <f>+'[2]DGA '!J116</f>
        <v>0</v>
      </c>
      <c r="AE116" s="22"/>
      <c r="AF116" s="22">
        <f>+'[2]DGA '!L116</f>
        <v>0</v>
      </c>
      <c r="AG116" s="22"/>
      <c r="AH116" s="22">
        <f t="shared" si="154"/>
        <v>0</v>
      </c>
    </row>
    <row r="117" spans="1:34" ht="15.75" x14ac:dyDescent="0.25">
      <c r="A117" s="20">
        <v>19903</v>
      </c>
      <c r="B117" s="3"/>
      <c r="C117" s="21" t="s">
        <v>133</v>
      </c>
      <c r="D117" s="22">
        <f>+[2]Presidencia!D117</f>
        <v>0</v>
      </c>
      <c r="E117" s="10"/>
      <c r="F117" s="22">
        <f>+[2]Presidencia!F117</f>
        <v>0</v>
      </c>
      <c r="G117" s="10"/>
      <c r="H117" s="22">
        <f>+[2]Presidencia!H117</f>
        <v>0</v>
      </c>
      <c r="I117" s="10"/>
      <c r="J117" s="22">
        <f>+[2]Presidencia!J117</f>
        <v>0</v>
      </c>
      <c r="K117" s="22"/>
      <c r="L117" s="22">
        <f>+'[2]Dirección Ejecutiva'!D117</f>
        <v>0</v>
      </c>
      <c r="M117" s="22"/>
      <c r="N117" s="63">
        <f>+'[1]Dirección Ejecutiva'!F117</f>
        <v>0</v>
      </c>
      <c r="O117" s="22"/>
      <c r="P117" s="22">
        <f>+'[2]Dirección Ejecutiva'!H117</f>
        <v>0</v>
      </c>
      <c r="Q117" s="22"/>
      <c r="R117" s="63">
        <f>+'[1]Dirección Ejecutiva'!J117</f>
        <v>0</v>
      </c>
      <c r="S117" s="22"/>
      <c r="T117" s="22">
        <f>+'[2]Dirección Ejecutiva'!L117</f>
        <v>0</v>
      </c>
      <c r="U117" s="22"/>
      <c r="V117" s="22">
        <f>+[2]DGR!N117</f>
        <v>0</v>
      </c>
      <c r="W117" s="22"/>
      <c r="X117" s="22">
        <f>+'[2]DGA '!D117</f>
        <v>0</v>
      </c>
      <c r="Y117" s="22"/>
      <c r="Z117" s="22">
        <f>+'[2]DGA '!F117</f>
        <v>0</v>
      </c>
      <c r="AA117" s="22"/>
      <c r="AB117" s="22">
        <f>+'[2]DGA '!H117</f>
        <v>0</v>
      </c>
      <c r="AC117" s="22"/>
      <c r="AD117" s="22">
        <f>+'[2]DGA '!J117</f>
        <v>0</v>
      </c>
      <c r="AE117" s="22"/>
      <c r="AF117" s="22">
        <f>+'[2]DGA '!L117</f>
        <v>0</v>
      </c>
      <c r="AG117" s="22"/>
      <c r="AH117" s="22">
        <f t="shared" si="154"/>
        <v>0</v>
      </c>
    </row>
    <row r="118" spans="1:34" ht="15.75" x14ac:dyDescent="0.25">
      <c r="A118" s="20">
        <v>19904</v>
      </c>
      <c r="B118" s="3"/>
      <c r="C118" s="21" t="s">
        <v>134</v>
      </c>
      <c r="D118" s="22">
        <f>+[2]Presidencia!D118</f>
        <v>0</v>
      </c>
      <c r="E118" s="10"/>
      <c r="F118" s="22">
        <f>+[2]Presidencia!F118</f>
        <v>0</v>
      </c>
      <c r="G118" s="10"/>
      <c r="H118" s="22">
        <f>+[2]Presidencia!H118</f>
        <v>0</v>
      </c>
      <c r="I118" s="10"/>
      <c r="J118" s="22">
        <f>+[2]Presidencia!J118</f>
        <v>0</v>
      </c>
      <c r="K118" s="22"/>
      <c r="L118" s="22">
        <f>+'[2]Dirección Ejecutiva'!D118</f>
        <v>0</v>
      </c>
      <c r="M118" s="22"/>
      <c r="N118" s="63">
        <f>+'[1]Dirección Ejecutiva'!F118</f>
        <v>0</v>
      </c>
      <c r="O118" s="22"/>
      <c r="P118" s="22">
        <f>+'[2]Dirección Ejecutiva'!H118</f>
        <v>0</v>
      </c>
      <c r="Q118" s="22"/>
      <c r="R118" s="63">
        <f>+'[1]Dirección Ejecutiva'!J118</f>
        <v>0</v>
      </c>
      <c r="S118" s="22"/>
      <c r="T118" s="22">
        <f>+'[2]Dirección Ejecutiva'!L118</f>
        <v>0</v>
      </c>
      <c r="U118" s="22"/>
      <c r="V118" s="22">
        <f>+[2]DGR!N118</f>
        <v>0</v>
      </c>
      <c r="W118" s="22"/>
      <c r="X118" s="22">
        <f>+'[2]DGA '!D118</f>
        <v>0</v>
      </c>
      <c r="Y118" s="22"/>
      <c r="Z118" s="22">
        <f>+'[2]DGA '!F118</f>
        <v>0</v>
      </c>
      <c r="AA118" s="22"/>
      <c r="AB118" s="22">
        <f>+'[2]DGA '!H118</f>
        <v>0</v>
      </c>
      <c r="AC118" s="22"/>
      <c r="AD118" s="22">
        <f>+'[2]DGA '!J118</f>
        <v>0</v>
      </c>
      <c r="AE118" s="22"/>
      <c r="AF118" s="22">
        <f>+'[2]DGA '!L118</f>
        <v>0</v>
      </c>
      <c r="AG118" s="22"/>
      <c r="AH118" s="22">
        <f t="shared" si="154"/>
        <v>0</v>
      </c>
    </row>
    <row r="119" spans="1:34" ht="15.75" x14ac:dyDescent="0.25">
      <c r="A119" s="20">
        <v>19905</v>
      </c>
      <c r="B119" s="3"/>
      <c r="C119" s="21" t="s">
        <v>18</v>
      </c>
      <c r="D119" s="63">
        <f>+[1]Presidencia!D119</f>
        <v>0</v>
      </c>
      <c r="E119" s="10"/>
      <c r="F119" s="63">
        <f>+[1]Presidencia!F119</f>
        <v>0</v>
      </c>
      <c r="G119" s="10"/>
      <c r="H119" s="63">
        <f>+[1]Presidencia!H119</f>
        <v>0</v>
      </c>
      <c r="I119" s="10"/>
      <c r="J119" s="63">
        <f>+[1]Presidencia!J119</f>
        <v>0</v>
      </c>
      <c r="K119" s="63"/>
      <c r="L119" s="63">
        <f>+'[1]Dirección Ejecutiva'!D119</f>
        <v>0</v>
      </c>
      <c r="M119" s="63"/>
      <c r="N119" s="63">
        <f>+'[1]Dirección Ejecutiva'!F119</f>
        <v>0</v>
      </c>
      <c r="O119" s="63"/>
      <c r="P119" s="63">
        <f>+'[1]Dirección Ejecutiva'!H119</f>
        <v>0</v>
      </c>
      <c r="Q119" s="63"/>
      <c r="R119" s="63">
        <f>+'[1]Dirección Ejecutiva'!J119</f>
        <v>0</v>
      </c>
      <c r="S119" s="63"/>
      <c r="T119" s="63">
        <f>+'[1]Dirección Ejecutiva'!L119</f>
        <v>0</v>
      </c>
      <c r="U119" s="63"/>
      <c r="V119" s="63">
        <f>+[1]DGR!N119</f>
        <v>0</v>
      </c>
      <c r="W119" s="63"/>
      <c r="X119" s="63">
        <f>+'[1]DGA '!D119</f>
        <v>0</v>
      </c>
      <c r="Y119" s="63"/>
      <c r="Z119" s="63">
        <f>+'[1]DGA '!F119</f>
        <v>0</v>
      </c>
      <c r="AA119" s="63"/>
      <c r="AB119" s="63">
        <f>+'[1]DGA '!H119</f>
        <v>0</v>
      </c>
      <c r="AC119" s="63"/>
      <c r="AD119" s="63">
        <f>+'[1]DGA '!J119</f>
        <v>0</v>
      </c>
      <c r="AE119" s="63"/>
      <c r="AF119" s="63">
        <f>+'[1]DGA '!L119</f>
        <v>2200000</v>
      </c>
      <c r="AG119" s="63"/>
      <c r="AH119" s="63">
        <f t="shared" si="154"/>
        <v>2200000</v>
      </c>
    </row>
    <row r="120" spans="1:34" ht="15.75" x14ac:dyDescent="0.25">
      <c r="A120" s="20">
        <v>19999</v>
      </c>
      <c r="B120" s="3"/>
      <c r="C120" s="21" t="s">
        <v>135</v>
      </c>
      <c r="D120" s="63">
        <f>+[1]Presidencia!D120</f>
        <v>0</v>
      </c>
      <c r="E120" s="10"/>
      <c r="F120" s="63">
        <f>+[1]Presidencia!F120</f>
        <v>0</v>
      </c>
      <c r="G120" s="10"/>
      <c r="H120" s="63">
        <f>+[1]Presidencia!H120</f>
        <v>0</v>
      </c>
      <c r="I120" s="10"/>
      <c r="J120" s="63">
        <f>+[1]Presidencia!J120</f>
        <v>0</v>
      </c>
      <c r="K120" s="63"/>
      <c r="L120" s="63">
        <f>+'[1]Dirección Ejecutiva'!D120</f>
        <v>0</v>
      </c>
      <c r="M120" s="63"/>
      <c r="N120" s="63">
        <f>+'[1]Dirección Ejecutiva'!F120</f>
        <v>0</v>
      </c>
      <c r="O120" s="63"/>
      <c r="P120" s="63">
        <f>+'[1]Dirección Ejecutiva'!H120</f>
        <v>0</v>
      </c>
      <c r="Q120" s="63"/>
      <c r="R120" s="63">
        <f>+'[1]Dirección Ejecutiva'!J120</f>
        <v>0</v>
      </c>
      <c r="S120" s="63"/>
      <c r="T120" s="63">
        <f>+'[1]Dirección Ejecutiva'!L120</f>
        <v>0</v>
      </c>
      <c r="U120" s="63"/>
      <c r="V120" s="63">
        <f>+[1]DGR!N120</f>
        <v>0</v>
      </c>
      <c r="W120" s="63"/>
      <c r="X120" s="63">
        <f>+'[1]DGA '!D120</f>
        <v>0</v>
      </c>
      <c r="Y120" s="63"/>
      <c r="Z120" s="63">
        <f>+'[1]DGA '!F120</f>
        <v>0</v>
      </c>
      <c r="AA120" s="63"/>
      <c r="AB120" s="63">
        <f>+'[1]DGA '!H120</f>
        <v>0</v>
      </c>
      <c r="AC120" s="63"/>
      <c r="AD120" s="63">
        <f>+'[1]DGA '!J120</f>
        <v>0</v>
      </c>
      <c r="AE120" s="63"/>
      <c r="AF120" s="63">
        <f>+'[1]DGA '!L120</f>
        <v>0</v>
      </c>
      <c r="AG120" s="63"/>
      <c r="AH120" s="63">
        <f t="shared" si="154"/>
        <v>0</v>
      </c>
    </row>
    <row r="121" spans="1:34" ht="15.75" x14ac:dyDescent="0.25">
      <c r="A121" s="14"/>
      <c r="B121" s="3"/>
      <c r="C121" s="26"/>
      <c r="D121" s="63"/>
      <c r="E121" s="10"/>
      <c r="F121" s="63"/>
      <c r="G121" s="10"/>
      <c r="H121" s="63"/>
      <c r="I121" s="10"/>
      <c r="J121" s="63"/>
      <c r="K121" s="10"/>
      <c r="L121" s="63"/>
      <c r="M121" s="10"/>
      <c r="N121" s="63"/>
      <c r="O121" s="10"/>
      <c r="P121" s="63"/>
      <c r="Q121" s="10"/>
      <c r="R121" s="63"/>
      <c r="S121" s="10"/>
      <c r="T121" s="63"/>
      <c r="U121" s="10"/>
      <c r="V121" s="63"/>
      <c r="W121" s="10"/>
      <c r="X121" s="63"/>
      <c r="Y121" s="10"/>
      <c r="Z121" s="63"/>
      <c r="AA121" s="10"/>
      <c r="AB121" s="63"/>
      <c r="AC121" s="10"/>
      <c r="AD121" s="63"/>
      <c r="AE121" s="10"/>
      <c r="AF121" s="63"/>
      <c r="AG121" s="10"/>
      <c r="AH121" s="63"/>
    </row>
    <row r="122" spans="1:34" ht="16.5" thickBot="1" x14ac:dyDescent="0.3">
      <c r="A122" s="11">
        <v>2</v>
      </c>
      <c r="B122" s="3"/>
      <c r="C122" s="12" t="s">
        <v>2</v>
      </c>
      <c r="D122" s="67">
        <f t="shared" ref="D122" si="155">+D124+D131+D137+D146+D150+D156</f>
        <v>1850000</v>
      </c>
      <c r="E122" s="10"/>
      <c r="F122" s="67">
        <f t="shared" ref="F122" si="156">+F124+F131+F137+F146+F150+F156</f>
        <v>755000</v>
      </c>
      <c r="G122" s="10"/>
      <c r="H122" s="67">
        <f t="shared" ref="H122:J122" si="157">+H124+H131+H137+H146+H150+H156</f>
        <v>0</v>
      </c>
      <c r="I122" s="10"/>
      <c r="J122" s="67">
        <f t="shared" si="157"/>
        <v>200000</v>
      </c>
      <c r="K122" s="62"/>
      <c r="L122" s="67">
        <f t="shared" ref="L122:N122" si="158">+L124+L131+L137+L146+L150+L156</f>
        <v>6800000</v>
      </c>
      <c r="M122" s="62"/>
      <c r="N122" s="67">
        <f t="shared" si="158"/>
        <v>1098750</v>
      </c>
      <c r="O122" s="62"/>
      <c r="P122" s="67">
        <f t="shared" ref="P122:R122" si="159">+P124+P131+P137+P146+P150+P156</f>
        <v>1250000</v>
      </c>
      <c r="Q122" s="62"/>
      <c r="R122" s="67">
        <f t="shared" si="159"/>
        <v>23575000</v>
      </c>
      <c r="S122" s="62"/>
      <c r="T122" s="67">
        <f t="shared" ref="T122:V122" si="160">+T124+T131+T137+T146+T150+T156</f>
        <v>0</v>
      </c>
      <c r="U122" s="62"/>
      <c r="V122" s="67">
        <f t="shared" si="160"/>
        <v>5749750</v>
      </c>
      <c r="W122" s="62"/>
      <c r="X122" s="67">
        <f t="shared" ref="X122:Z122" si="161">+X124+X131+X137+X146+X150+X156</f>
        <v>500000</v>
      </c>
      <c r="Y122" s="62"/>
      <c r="Z122" s="67">
        <f t="shared" si="161"/>
        <v>796000</v>
      </c>
      <c r="AA122" s="62"/>
      <c r="AB122" s="67">
        <f t="shared" ref="AB122:AD122" si="162">+AB124+AB131+AB137+AB146+AB150+AB156</f>
        <v>16980000</v>
      </c>
      <c r="AC122" s="62"/>
      <c r="AD122" s="67">
        <f t="shared" si="162"/>
        <v>19857000</v>
      </c>
      <c r="AE122" s="62"/>
      <c r="AF122" s="67">
        <f t="shared" ref="AF122" si="163">+AF124+AF131+AF137+AF146+AF150+AF156</f>
        <v>34811000.000050001</v>
      </c>
      <c r="AG122" s="62"/>
      <c r="AH122" s="67">
        <f>+AH124+AH131+AH137+AH146+AH150+AH156</f>
        <v>114222500.00005001</v>
      </c>
    </row>
    <row r="123" spans="1:34" ht="16.5" thickTop="1" x14ac:dyDescent="0.25">
      <c r="A123" s="20"/>
      <c r="B123" s="3"/>
      <c r="C123" s="21"/>
      <c r="D123" s="63"/>
      <c r="E123" s="10"/>
      <c r="F123" s="63"/>
      <c r="G123" s="10"/>
      <c r="H123" s="63"/>
      <c r="I123" s="10"/>
      <c r="J123" s="63"/>
      <c r="K123" s="10"/>
      <c r="L123" s="63"/>
      <c r="M123" s="10"/>
      <c r="N123" s="63"/>
      <c r="O123" s="10"/>
      <c r="P123" s="63"/>
      <c r="Q123" s="10"/>
      <c r="R123" s="63"/>
      <c r="S123" s="10"/>
      <c r="T123" s="63"/>
      <c r="U123" s="10"/>
      <c r="V123" s="63"/>
      <c r="W123" s="10"/>
      <c r="X123" s="63"/>
      <c r="Y123" s="10"/>
      <c r="Z123" s="63"/>
      <c r="AA123" s="10"/>
      <c r="AB123" s="63"/>
      <c r="AC123" s="10"/>
      <c r="AD123" s="63"/>
      <c r="AE123" s="10"/>
      <c r="AF123" s="63"/>
      <c r="AG123" s="10"/>
      <c r="AH123" s="63"/>
    </row>
    <row r="124" spans="1:34" ht="15.75" x14ac:dyDescent="0.25">
      <c r="A124" s="17">
        <v>201</v>
      </c>
      <c r="B124" s="3"/>
      <c r="C124" s="18" t="s">
        <v>136</v>
      </c>
      <c r="D124" s="65">
        <f t="shared" ref="D124" si="164">SUM(D125:D129)</f>
        <v>0</v>
      </c>
      <c r="E124" s="10"/>
      <c r="F124" s="65">
        <f t="shared" ref="F124" si="165">SUM(F125:F129)</f>
        <v>0</v>
      </c>
      <c r="G124" s="10"/>
      <c r="H124" s="65">
        <f t="shared" ref="H124:J124" si="166">SUM(H125:H129)</f>
        <v>0</v>
      </c>
      <c r="I124" s="10"/>
      <c r="J124" s="65">
        <f t="shared" si="166"/>
        <v>0</v>
      </c>
      <c r="K124" s="66"/>
      <c r="L124" s="65">
        <f t="shared" ref="L124:N124" si="167">SUM(L125:L129)</f>
        <v>0</v>
      </c>
      <c r="M124" s="66"/>
      <c r="N124" s="65">
        <f t="shared" si="167"/>
        <v>800000</v>
      </c>
      <c r="O124" s="66"/>
      <c r="P124" s="65">
        <f t="shared" ref="P124:R124" si="168">SUM(P125:P129)</f>
        <v>0</v>
      </c>
      <c r="Q124" s="66"/>
      <c r="R124" s="65">
        <f t="shared" si="168"/>
        <v>0</v>
      </c>
      <c r="S124" s="66"/>
      <c r="T124" s="65">
        <f t="shared" ref="T124:V124" si="169">SUM(T125:T129)</f>
        <v>0</v>
      </c>
      <c r="U124" s="66"/>
      <c r="V124" s="65">
        <f t="shared" si="169"/>
        <v>750000</v>
      </c>
      <c r="W124" s="66"/>
      <c r="X124" s="65">
        <f t="shared" ref="X124:Z124" si="170">SUM(X125:X129)</f>
        <v>0</v>
      </c>
      <c r="Y124" s="66"/>
      <c r="Z124" s="65">
        <f t="shared" si="170"/>
        <v>0</v>
      </c>
      <c r="AA124" s="66"/>
      <c r="AB124" s="65">
        <f t="shared" ref="AB124:AD124" si="171">SUM(AB125:AB129)</f>
        <v>345000</v>
      </c>
      <c r="AC124" s="66"/>
      <c r="AD124" s="65">
        <f t="shared" si="171"/>
        <v>4535000</v>
      </c>
      <c r="AE124" s="66"/>
      <c r="AF124" s="65">
        <f t="shared" ref="AF124" si="172">SUM(AF125:AF129)</f>
        <v>19110000</v>
      </c>
      <c r="AG124" s="66"/>
      <c r="AH124" s="65">
        <f>SUM(AH125:AH129)</f>
        <v>25540000</v>
      </c>
    </row>
    <row r="125" spans="1:34" ht="15.75" x14ac:dyDescent="0.25">
      <c r="A125" s="20">
        <v>20101</v>
      </c>
      <c r="B125" s="3"/>
      <c r="C125" s="21" t="s">
        <v>137</v>
      </c>
      <c r="D125" s="63">
        <f>+[1]Presidencia!D125</f>
        <v>0</v>
      </c>
      <c r="E125" s="10"/>
      <c r="F125" s="63">
        <f>+[1]Presidencia!F125</f>
        <v>0</v>
      </c>
      <c r="G125" s="10"/>
      <c r="H125" s="63">
        <f>+[1]Presidencia!H125</f>
        <v>0</v>
      </c>
      <c r="I125" s="10"/>
      <c r="J125" s="63">
        <f>+[1]Presidencia!J125</f>
        <v>0</v>
      </c>
      <c r="K125" s="63"/>
      <c r="L125" s="63">
        <f>+'[1]Dirección Ejecutiva'!D125</f>
        <v>0</v>
      </c>
      <c r="M125" s="63"/>
      <c r="N125" s="63">
        <f>+'[1]Dirección Ejecutiva'!F125</f>
        <v>0</v>
      </c>
      <c r="O125" s="63"/>
      <c r="P125" s="63">
        <f>+'[1]Dirección Ejecutiva'!H125</f>
        <v>0</v>
      </c>
      <c r="Q125" s="63"/>
      <c r="R125" s="63">
        <f>+'[1]Dirección Ejecutiva'!J125</f>
        <v>0</v>
      </c>
      <c r="S125" s="63"/>
      <c r="T125" s="63">
        <f>+'[1]Dirección Ejecutiva'!L125</f>
        <v>0</v>
      </c>
      <c r="U125" s="63"/>
      <c r="V125" s="63">
        <f>+[1]DGR!N125</f>
        <v>0</v>
      </c>
      <c r="W125" s="63"/>
      <c r="X125" s="63">
        <f>+'[1]DGA '!D125</f>
        <v>0</v>
      </c>
      <c r="Y125" s="63"/>
      <c r="Z125" s="63">
        <f>+'[1]DGA '!F125</f>
        <v>0</v>
      </c>
      <c r="AA125" s="63"/>
      <c r="AB125" s="63">
        <f>+'[1]DGA '!H125</f>
        <v>0</v>
      </c>
      <c r="AC125" s="63"/>
      <c r="AD125" s="63">
        <f>+'[1]DGA '!J125</f>
        <v>0</v>
      </c>
      <c r="AE125" s="63"/>
      <c r="AF125" s="63">
        <f>+'[1]DGA '!L125</f>
        <v>18000000</v>
      </c>
      <c r="AG125" s="63"/>
      <c r="AH125" s="63">
        <f t="shared" ref="AH125:AH129" si="173">+AF125+AD125+AB125+Z125+X125+V125+T125+R125+P125+N125+L125+J125+H125+F125+D125</f>
        <v>18000000</v>
      </c>
    </row>
    <row r="126" spans="1:34" ht="15.75" x14ac:dyDescent="0.25">
      <c r="A126" s="20">
        <v>20102</v>
      </c>
      <c r="B126" s="3"/>
      <c r="C126" s="21" t="s">
        <v>138</v>
      </c>
      <c r="D126" s="63">
        <f>+[1]Presidencia!D126</f>
        <v>0</v>
      </c>
      <c r="E126" s="10"/>
      <c r="F126" s="63">
        <f>+[1]Presidencia!F126</f>
        <v>0</v>
      </c>
      <c r="G126" s="10"/>
      <c r="H126" s="63">
        <f>+[1]Presidencia!H126</f>
        <v>0</v>
      </c>
      <c r="I126" s="10"/>
      <c r="J126" s="63">
        <f>+[1]Presidencia!J126</f>
        <v>0</v>
      </c>
      <c r="K126" s="63"/>
      <c r="L126" s="63">
        <f>+'[1]Dirección Ejecutiva'!D126</f>
        <v>0</v>
      </c>
      <c r="M126" s="63"/>
      <c r="N126" s="63">
        <f>+'[1]Dirección Ejecutiva'!F126</f>
        <v>0</v>
      </c>
      <c r="O126" s="63"/>
      <c r="P126" s="63">
        <f>+'[1]Dirección Ejecutiva'!H126</f>
        <v>0</v>
      </c>
      <c r="Q126" s="63"/>
      <c r="R126" s="63">
        <f>+'[1]Dirección Ejecutiva'!J126</f>
        <v>0</v>
      </c>
      <c r="S126" s="63"/>
      <c r="T126" s="63">
        <f>+'[1]Dirección Ejecutiva'!L126</f>
        <v>0</v>
      </c>
      <c r="U126" s="63"/>
      <c r="V126" s="63">
        <f>+[1]DGR!N126</f>
        <v>0</v>
      </c>
      <c r="W126" s="63"/>
      <c r="X126" s="63">
        <f>+'[1]DGA '!D126</f>
        <v>0</v>
      </c>
      <c r="Y126" s="63"/>
      <c r="Z126" s="63">
        <f>+'[1]DGA '!F126</f>
        <v>0</v>
      </c>
      <c r="AA126" s="63"/>
      <c r="AB126" s="63">
        <f>+'[1]DGA '!H126</f>
        <v>0</v>
      </c>
      <c r="AC126" s="63"/>
      <c r="AD126" s="63">
        <f>+'[1]DGA '!J126</f>
        <v>3875000</v>
      </c>
      <c r="AE126" s="63"/>
      <c r="AF126" s="63">
        <f>+'[1]DGA '!L126</f>
        <v>0</v>
      </c>
      <c r="AG126" s="63"/>
      <c r="AH126" s="63">
        <f t="shared" si="173"/>
        <v>3875000</v>
      </c>
    </row>
    <row r="127" spans="1:34" ht="15.75" x14ac:dyDescent="0.25">
      <c r="A127" s="20">
        <v>20103</v>
      </c>
      <c r="B127" s="3"/>
      <c r="C127" s="21" t="s">
        <v>19</v>
      </c>
      <c r="D127" s="22">
        <f>+[2]Presidencia!D127</f>
        <v>0</v>
      </c>
      <c r="E127" s="10"/>
      <c r="F127" s="22">
        <f>+[2]Presidencia!F127</f>
        <v>0</v>
      </c>
      <c r="G127" s="10"/>
      <c r="H127" s="22">
        <f>+[2]Presidencia!H127</f>
        <v>0</v>
      </c>
      <c r="I127" s="10"/>
      <c r="J127" s="22">
        <f>+[2]Presidencia!J127</f>
        <v>0</v>
      </c>
      <c r="K127" s="22"/>
      <c r="L127" s="22">
        <f>+'[2]Dirección Ejecutiva'!D127</f>
        <v>0</v>
      </c>
      <c r="M127" s="22"/>
      <c r="N127" s="63">
        <f>+'[1]Dirección Ejecutiva'!F127</f>
        <v>0</v>
      </c>
      <c r="O127" s="22"/>
      <c r="P127" s="22">
        <f>+'[2]Dirección Ejecutiva'!H127</f>
        <v>0</v>
      </c>
      <c r="Q127" s="22"/>
      <c r="R127" s="63">
        <f>+'[1]Dirección Ejecutiva'!J127</f>
        <v>0</v>
      </c>
      <c r="S127" s="22"/>
      <c r="T127" s="22">
        <f>+'[2]Dirección Ejecutiva'!L127</f>
        <v>0</v>
      </c>
      <c r="U127" s="22"/>
      <c r="V127" s="22">
        <f>+[2]DGR!N127-[3]Presupuesto!F129</f>
        <v>0</v>
      </c>
      <c r="W127" s="22"/>
      <c r="X127" s="22">
        <f>+'[2]DGA '!D127</f>
        <v>0</v>
      </c>
      <c r="Y127" s="22"/>
      <c r="Z127" s="22">
        <f>+'[2]DGA '!F127</f>
        <v>0</v>
      </c>
      <c r="AA127" s="22"/>
      <c r="AB127" s="22">
        <f>+'[2]DGA '!H127</f>
        <v>0</v>
      </c>
      <c r="AC127" s="22"/>
      <c r="AD127" s="22">
        <f>+'[2]DGA '!J127</f>
        <v>0</v>
      </c>
      <c r="AE127" s="22"/>
      <c r="AF127" s="22">
        <f>+'[2]DGA '!L127</f>
        <v>0</v>
      </c>
      <c r="AG127" s="22"/>
      <c r="AH127" s="22">
        <f t="shared" si="173"/>
        <v>0</v>
      </c>
    </row>
    <row r="128" spans="1:34" ht="15.75" x14ac:dyDescent="0.25">
      <c r="A128" s="20">
        <v>20104</v>
      </c>
      <c r="B128" s="3"/>
      <c r="C128" s="21" t="s">
        <v>139</v>
      </c>
      <c r="D128" s="63">
        <f>+[1]Presidencia!D128</f>
        <v>0</v>
      </c>
      <c r="E128" s="10"/>
      <c r="F128" s="63">
        <f>+[1]Presidencia!F128</f>
        <v>0</v>
      </c>
      <c r="G128" s="10"/>
      <c r="H128" s="63">
        <f>+[1]Presidencia!H128</f>
        <v>0</v>
      </c>
      <c r="I128" s="10"/>
      <c r="J128" s="63">
        <f>+[1]Presidencia!J128</f>
        <v>0</v>
      </c>
      <c r="K128" s="63"/>
      <c r="L128" s="63">
        <f>+'[1]Dirección Ejecutiva'!D128</f>
        <v>0</v>
      </c>
      <c r="M128" s="63"/>
      <c r="N128" s="63">
        <f>+'[1]Dirección Ejecutiva'!F128</f>
        <v>800000</v>
      </c>
      <c r="O128" s="63"/>
      <c r="P128" s="63">
        <f>+'[1]Dirección Ejecutiva'!H128</f>
        <v>0</v>
      </c>
      <c r="Q128" s="63"/>
      <c r="R128" s="63">
        <f>+'[1]Dirección Ejecutiva'!J128</f>
        <v>0</v>
      </c>
      <c r="S128" s="63"/>
      <c r="T128" s="63">
        <f>+'[1]Dirección Ejecutiva'!L128</f>
        <v>0</v>
      </c>
      <c r="U128" s="63"/>
      <c r="V128" s="63">
        <f>+[1]DGR!N128</f>
        <v>600000</v>
      </c>
      <c r="W128" s="63"/>
      <c r="X128" s="63">
        <f>+'[1]DGA '!D128</f>
        <v>0</v>
      </c>
      <c r="Y128" s="63"/>
      <c r="Z128" s="63">
        <f>+'[1]DGA '!F128</f>
        <v>0</v>
      </c>
      <c r="AA128" s="63"/>
      <c r="AB128" s="63">
        <f>+'[1]DGA '!H128</f>
        <v>345000</v>
      </c>
      <c r="AC128" s="63"/>
      <c r="AD128" s="63">
        <f>+'[1]DGA '!J128</f>
        <v>60000</v>
      </c>
      <c r="AE128" s="63"/>
      <c r="AF128" s="63">
        <f>+'[1]DGA '!L128</f>
        <v>1000000</v>
      </c>
      <c r="AG128" s="63"/>
      <c r="AH128" s="63">
        <f t="shared" si="173"/>
        <v>2805000</v>
      </c>
    </row>
    <row r="129" spans="1:34" ht="15.75" x14ac:dyDescent="0.25">
      <c r="A129" s="20">
        <v>20199</v>
      </c>
      <c r="B129" s="3"/>
      <c r="C129" s="21" t="s">
        <v>140</v>
      </c>
      <c r="D129" s="63">
        <f>+[1]Presidencia!D129</f>
        <v>0</v>
      </c>
      <c r="E129" s="10"/>
      <c r="F129" s="63">
        <f>+[1]Presidencia!F129</f>
        <v>0</v>
      </c>
      <c r="G129" s="10"/>
      <c r="H129" s="63">
        <f>+[1]Presidencia!H129</f>
        <v>0</v>
      </c>
      <c r="I129" s="10"/>
      <c r="J129" s="63">
        <f>+[1]Presidencia!J129</f>
        <v>0</v>
      </c>
      <c r="K129" s="63"/>
      <c r="L129" s="63">
        <f>+'[1]Dirección Ejecutiva'!D129</f>
        <v>0</v>
      </c>
      <c r="M129" s="63"/>
      <c r="N129" s="63">
        <f>+'[1]Dirección Ejecutiva'!F129</f>
        <v>0</v>
      </c>
      <c r="O129" s="63"/>
      <c r="P129" s="63">
        <f>+'[1]Dirección Ejecutiva'!H129</f>
        <v>0</v>
      </c>
      <c r="Q129" s="63"/>
      <c r="R129" s="63">
        <f>+'[1]Dirección Ejecutiva'!J129</f>
        <v>0</v>
      </c>
      <c r="S129" s="63"/>
      <c r="T129" s="63">
        <f>+'[1]Dirección Ejecutiva'!L129</f>
        <v>0</v>
      </c>
      <c r="U129" s="63"/>
      <c r="V129" s="63">
        <f>+[1]DGR!N129</f>
        <v>150000</v>
      </c>
      <c r="W129" s="63"/>
      <c r="X129" s="63">
        <f>+'[1]DGA '!D129</f>
        <v>0</v>
      </c>
      <c r="Y129" s="63"/>
      <c r="Z129" s="63">
        <f>+'[1]DGA '!F129</f>
        <v>0</v>
      </c>
      <c r="AA129" s="63"/>
      <c r="AB129" s="63">
        <f>+'[1]DGA '!H129</f>
        <v>0</v>
      </c>
      <c r="AC129" s="63"/>
      <c r="AD129" s="63">
        <f>+'[1]DGA '!J129</f>
        <v>600000</v>
      </c>
      <c r="AE129" s="63"/>
      <c r="AF129" s="63">
        <f>+'[1]DGA '!L129</f>
        <v>110000</v>
      </c>
      <c r="AG129" s="63"/>
      <c r="AH129" s="63">
        <f t="shared" si="173"/>
        <v>860000</v>
      </c>
    </row>
    <row r="130" spans="1:34" ht="15.75" x14ac:dyDescent="0.25">
      <c r="A130" s="20"/>
      <c r="B130" s="3"/>
      <c r="C130" s="21"/>
      <c r="D130" s="63"/>
      <c r="E130" s="10"/>
      <c r="F130" s="63"/>
      <c r="G130" s="10"/>
      <c r="H130" s="63"/>
      <c r="I130" s="10"/>
      <c r="J130" s="63"/>
      <c r="K130" s="10"/>
      <c r="L130" s="63"/>
      <c r="M130" s="10"/>
      <c r="N130" s="63"/>
      <c r="O130" s="10"/>
      <c r="P130" s="63"/>
      <c r="Q130" s="10"/>
      <c r="R130" s="63"/>
      <c r="S130" s="10"/>
      <c r="T130" s="63"/>
      <c r="U130" s="10"/>
      <c r="V130" s="63"/>
      <c r="W130" s="10"/>
      <c r="X130" s="63"/>
      <c r="Y130" s="10"/>
      <c r="Z130" s="63"/>
      <c r="AA130" s="10"/>
      <c r="AB130" s="63"/>
      <c r="AC130" s="10"/>
      <c r="AD130" s="63"/>
      <c r="AE130" s="10"/>
      <c r="AF130" s="63"/>
      <c r="AG130" s="10"/>
      <c r="AH130" s="63"/>
    </row>
    <row r="131" spans="1:34" ht="15.75" x14ac:dyDescent="0.25">
      <c r="A131" s="17">
        <v>202</v>
      </c>
      <c r="B131" s="3"/>
      <c r="C131" s="18" t="s">
        <v>20</v>
      </c>
      <c r="D131" s="65">
        <f t="shared" ref="D131" si="174">SUM(D132:D135)</f>
        <v>1850000</v>
      </c>
      <c r="E131" s="10"/>
      <c r="F131" s="65">
        <f t="shared" ref="F131" si="175">SUM(F132:F135)</f>
        <v>0</v>
      </c>
      <c r="G131" s="10"/>
      <c r="H131" s="65">
        <f t="shared" ref="H131:J131" si="176">SUM(H132:H135)</f>
        <v>0</v>
      </c>
      <c r="I131" s="10"/>
      <c r="J131" s="65">
        <f t="shared" si="176"/>
        <v>200000</v>
      </c>
      <c r="K131" s="66"/>
      <c r="L131" s="65">
        <f t="shared" ref="L131:N131" si="177">SUM(L132:L135)</f>
        <v>5100000</v>
      </c>
      <c r="M131" s="66"/>
      <c r="N131" s="65">
        <f t="shared" si="177"/>
        <v>0</v>
      </c>
      <c r="O131" s="66"/>
      <c r="P131" s="65">
        <f t="shared" ref="P131:R131" si="178">SUM(P132:P135)</f>
        <v>1250000</v>
      </c>
      <c r="Q131" s="66"/>
      <c r="R131" s="65">
        <f t="shared" si="178"/>
        <v>0</v>
      </c>
      <c r="S131" s="66"/>
      <c r="T131" s="65">
        <f t="shared" ref="T131:V131" si="179">SUM(T132:T135)</f>
        <v>0</v>
      </c>
      <c r="U131" s="66"/>
      <c r="V131" s="65">
        <f t="shared" si="179"/>
        <v>750000</v>
      </c>
      <c r="W131" s="66"/>
      <c r="X131" s="65">
        <f t="shared" ref="X131:Z131" si="180">SUM(X132:X135)</f>
        <v>500000</v>
      </c>
      <c r="Y131" s="66"/>
      <c r="Z131" s="65">
        <f t="shared" si="180"/>
        <v>346000</v>
      </c>
      <c r="AA131" s="66"/>
      <c r="AB131" s="65">
        <f t="shared" ref="AB131:AD131" si="181">SUM(AB132:AB135)</f>
        <v>350000</v>
      </c>
      <c r="AC131" s="66"/>
      <c r="AD131" s="65">
        <f t="shared" si="181"/>
        <v>3000000</v>
      </c>
      <c r="AE131" s="66"/>
      <c r="AF131" s="65">
        <f t="shared" ref="AF131" si="182">SUM(AF132:AF135)</f>
        <v>1000000</v>
      </c>
      <c r="AG131" s="66"/>
      <c r="AH131" s="65">
        <f>SUM(AH132:AH135)</f>
        <v>14346000</v>
      </c>
    </row>
    <row r="132" spans="1:34" ht="15.75" x14ac:dyDescent="0.25">
      <c r="A132" s="20">
        <v>20201</v>
      </c>
      <c r="B132" s="3"/>
      <c r="C132" s="21" t="s">
        <v>21</v>
      </c>
      <c r="D132" s="22">
        <f>+[2]Presidencia!D132</f>
        <v>0</v>
      </c>
      <c r="E132" s="10"/>
      <c r="F132" s="22">
        <f>+[2]Presidencia!F132</f>
        <v>0</v>
      </c>
      <c r="G132" s="10"/>
      <c r="H132" s="22">
        <f>+[2]Presidencia!H132</f>
        <v>0</v>
      </c>
      <c r="I132" s="10"/>
      <c r="J132" s="22">
        <f>+[2]Presidencia!J132</f>
        <v>0</v>
      </c>
      <c r="K132" s="22"/>
      <c r="L132" s="22">
        <f>+'[2]Dirección Ejecutiva'!D132</f>
        <v>0</v>
      </c>
      <c r="M132" s="22"/>
      <c r="N132" s="63">
        <f>+'[1]Dirección Ejecutiva'!F132</f>
        <v>0</v>
      </c>
      <c r="O132" s="22"/>
      <c r="P132" s="22">
        <f>+'[2]Dirección Ejecutiva'!H132</f>
        <v>0</v>
      </c>
      <c r="Q132" s="22"/>
      <c r="R132" s="63">
        <f>+'[1]Dirección Ejecutiva'!J132</f>
        <v>0</v>
      </c>
      <c r="S132" s="22"/>
      <c r="T132" s="22">
        <f>+'[2]Dirección Ejecutiva'!L132</f>
        <v>0</v>
      </c>
      <c r="U132" s="22"/>
      <c r="V132" s="22">
        <f>+[2]DGR!N132-[3]Presupuesto!F134</f>
        <v>0</v>
      </c>
      <c r="W132" s="22"/>
      <c r="X132" s="22">
        <f>+'[2]DGA '!D132</f>
        <v>0</v>
      </c>
      <c r="Y132" s="22"/>
      <c r="Z132" s="22">
        <f>+'[2]DGA '!F132</f>
        <v>0</v>
      </c>
      <c r="AA132" s="22"/>
      <c r="AB132" s="22">
        <f>+'[2]DGA '!H132</f>
        <v>0</v>
      </c>
      <c r="AC132" s="22"/>
      <c r="AD132" s="22">
        <f>+'[2]DGA '!J132</f>
        <v>0</v>
      </c>
      <c r="AE132" s="22"/>
      <c r="AF132" s="22">
        <f>+'[2]DGA '!L132</f>
        <v>0</v>
      </c>
      <c r="AG132" s="22"/>
      <c r="AH132" s="22">
        <f t="shared" ref="AH132:AH135" si="183">+AF132+AD132+AB132+Z132+X132+V132+T132+R132+P132+N132+L132+J132+H132+F132+D132</f>
        <v>0</v>
      </c>
    </row>
    <row r="133" spans="1:34" ht="15.75" x14ac:dyDescent="0.25">
      <c r="A133" s="20">
        <v>20202</v>
      </c>
      <c r="B133" s="3"/>
      <c r="C133" s="21" t="s">
        <v>141</v>
      </c>
      <c r="D133" s="63">
        <f>+[1]Presidencia!D133</f>
        <v>0</v>
      </c>
      <c r="E133" s="10"/>
      <c r="F133" s="63">
        <f>+[1]Presidencia!F133</f>
        <v>0</v>
      </c>
      <c r="G133" s="10"/>
      <c r="H133" s="63">
        <f>+[1]Presidencia!H133</f>
        <v>0</v>
      </c>
      <c r="I133" s="10"/>
      <c r="J133" s="63">
        <f>+[1]Presidencia!J133</f>
        <v>0</v>
      </c>
      <c r="K133" s="63"/>
      <c r="L133" s="63">
        <f>+'[1]Dirección Ejecutiva'!D133</f>
        <v>0</v>
      </c>
      <c r="M133" s="63"/>
      <c r="N133" s="63">
        <f>+'[1]Dirección Ejecutiva'!F133</f>
        <v>0</v>
      </c>
      <c r="O133" s="63"/>
      <c r="P133" s="63">
        <f>+'[1]Dirección Ejecutiva'!H133</f>
        <v>0</v>
      </c>
      <c r="Q133" s="63"/>
      <c r="R133" s="63">
        <f>+'[1]Dirección Ejecutiva'!J133</f>
        <v>0</v>
      </c>
      <c r="S133" s="63"/>
      <c r="T133" s="63">
        <f>+'[1]Dirección Ejecutiva'!L133</f>
        <v>0</v>
      </c>
      <c r="U133" s="63"/>
      <c r="V133" s="63">
        <f>+[1]DGR!N133</f>
        <v>0</v>
      </c>
      <c r="W133" s="63"/>
      <c r="X133" s="63">
        <f>+'[1]DGA '!D133</f>
        <v>0</v>
      </c>
      <c r="Y133" s="63"/>
      <c r="Z133" s="63">
        <f>+'[1]DGA '!F133</f>
        <v>0</v>
      </c>
      <c r="AA133" s="63"/>
      <c r="AB133" s="63">
        <f>+'[1]DGA '!H133</f>
        <v>0</v>
      </c>
      <c r="AC133" s="63"/>
      <c r="AD133" s="63">
        <f>+'[1]DGA '!J133</f>
        <v>0</v>
      </c>
      <c r="AE133" s="63"/>
      <c r="AF133" s="63">
        <f>+'[1]DGA '!L133</f>
        <v>0</v>
      </c>
      <c r="AG133" s="63"/>
      <c r="AH133" s="63">
        <f t="shared" si="183"/>
        <v>0</v>
      </c>
    </row>
    <row r="134" spans="1:34" ht="15.75" x14ac:dyDescent="0.25">
      <c r="A134" s="20">
        <v>20203</v>
      </c>
      <c r="B134" s="3"/>
      <c r="C134" s="21" t="s">
        <v>22</v>
      </c>
      <c r="D134" s="63">
        <f>+[1]Presidencia!D134</f>
        <v>1850000</v>
      </c>
      <c r="E134" s="10"/>
      <c r="F134" s="63">
        <f>+[1]Presidencia!F134</f>
        <v>0</v>
      </c>
      <c r="G134" s="10"/>
      <c r="H134" s="63">
        <f>+[1]Presidencia!H134</f>
        <v>0</v>
      </c>
      <c r="I134" s="10"/>
      <c r="J134" s="63">
        <f>+[1]Presidencia!J134</f>
        <v>200000</v>
      </c>
      <c r="K134" s="63"/>
      <c r="L134" s="63">
        <f>+'[1]Dirección Ejecutiva'!D134</f>
        <v>5100000</v>
      </c>
      <c r="M134" s="63"/>
      <c r="N134" s="63">
        <f>+'[1]Dirección Ejecutiva'!F134</f>
        <v>0</v>
      </c>
      <c r="O134" s="63"/>
      <c r="P134" s="63">
        <f>+'[1]Dirección Ejecutiva'!H134</f>
        <v>1250000</v>
      </c>
      <c r="Q134" s="63"/>
      <c r="R134" s="63">
        <f>+'[1]Dirección Ejecutiva'!J134</f>
        <v>0</v>
      </c>
      <c r="S134" s="63"/>
      <c r="T134" s="63">
        <f>+'[1]Dirección Ejecutiva'!L134</f>
        <v>0</v>
      </c>
      <c r="U134" s="63"/>
      <c r="V134" s="63">
        <f>+[1]DGR!N134</f>
        <v>750000</v>
      </c>
      <c r="W134" s="63"/>
      <c r="X134" s="63">
        <f>+'[1]DGA '!D134</f>
        <v>500000</v>
      </c>
      <c r="Y134" s="63"/>
      <c r="Z134" s="63">
        <f>+'[1]DGA '!F134</f>
        <v>346000</v>
      </c>
      <c r="AA134" s="63"/>
      <c r="AB134" s="63">
        <f>+'[1]DGA '!H134</f>
        <v>350000</v>
      </c>
      <c r="AC134" s="63"/>
      <c r="AD134" s="63">
        <f>+'[1]DGA '!J134</f>
        <v>3000000</v>
      </c>
      <c r="AE134" s="63"/>
      <c r="AF134" s="63">
        <f>+'[1]DGA '!L134</f>
        <v>1000000</v>
      </c>
      <c r="AG134" s="63"/>
      <c r="AH134" s="63">
        <f t="shared" si="183"/>
        <v>14346000</v>
      </c>
    </row>
    <row r="135" spans="1:34" ht="15.75" x14ac:dyDescent="0.25">
      <c r="A135" s="20">
        <v>20204</v>
      </c>
      <c r="B135" s="3"/>
      <c r="C135" s="21" t="s">
        <v>23</v>
      </c>
      <c r="D135" s="22">
        <f>+[2]Presidencia!D135</f>
        <v>0</v>
      </c>
      <c r="E135" s="10"/>
      <c r="F135" s="22">
        <f>+[2]Presidencia!F135</f>
        <v>0</v>
      </c>
      <c r="G135" s="10"/>
      <c r="H135" s="22">
        <f>+[2]Presidencia!H135</f>
        <v>0</v>
      </c>
      <c r="I135" s="10"/>
      <c r="J135" s="22">
        <f>+[2]Presidencia!J135</f>
        <v>0</v>
      </c>
      <c r="K135" s="22"/>
      <c r="L135" s="22">
        <f>+'[2]Dirección Ejecutiva'!D135</f>
        <v>0</v>
      </c>
      <c r="M135" s="22"/>
      <c r="N135" s="63">
        <f>+'[1]Dirección Ejecutiva'!F135</f>
        <v>0</v>
      </c>
      <c r="O135" s="22"/>
      <c r="P135" s="22">
        <f>+'[2]Dirección Ejecutiva'!H135</f>
        <v>0</v>
      </c>
      <c r="Q135" s="22"/>
      <c r="R135" s="63">
        <f>+'[1]Dirección Ejecutiva'!J135</f>
        <v>0</v>
      </c>
      <c r="S135" s="22"/>
      <c r="T135" s="22">
        <f>+'[2]Dirección Ejecutiva'!L135</f>
        <v>0</v>
      </c>
      <c r="U135" s="22"/>
      <c r="V135" s="22">
        <f>+[2]DGR!N135-[3]Presupuesto!F137</f>
        <v>0</v>
      </c>
      <c r="W135" s="22"/>
      <c r="X135" s="22">
        <f>+'[2]DGA '!D135</f>
        <v>0</v>
      </c>
      <c r="Y135" s="22"/>
      <c r="Z135" s="22">
        <f>+'[2]DGA '!F135</f>
        <v>0</v>
      </c>
      <c r="AA135" s="22"/>
      <c r="AB135" s="22">
        <f>+'[2]DGA '!H135</f>
        <v>0</v>
      </c>
      <c r="AC135" s="22"/>
      <c r="AD135" s="22">
        <f>+'[2]DGA '!J135</f>
        <v>0</v>
      </c>
      <c r="AE135" s="22"/>
      <c r="AF135" s="22">
        <f>+'[2]DGA '!L135</f>
        <v>0</v>
      </c>
      <c r="AG135" s="22"/>
      <c r="AH135" s="22">
        <f t="shared" si="183"/>
        <v>0</v>
      </c>
    </row>
    <row r="136" spans="1:34" ht="15.75" x14ac:dyDescent="0.25">
      <c r="A136" s="20"/>
      <c r="B136" s="3"/>
      <c r="C136" s="21"/>
      <c r="D136" s="63"/>
      <c r="E136" s="10"/>
      <c r="F136" s="63"/>
      <c r="G136" s="10"/>
      <c r="H136" s="63"/>
      <c r="I136" s="10"/>
      <c r="J136" s="63"/>
      <c r="K136" s="10"/>
      <c r="L136" s="63"/>
      <c r="M136" s="10"/>
      <c r="N136" s="63"/>
      <c r="O136" s="10"/>
      <c r="P136" s="63"/>
      <c r="Q136" s="10"/>
      <c r="R136" s="63"/>
      <c r="S136" s="10"/>
      <c r="T136" s="63"/>
      <c r="U136" s="10"/>
      <c r="V136" s="63"/>
      <c r="W136" s="10"/>
      <c r="X136" s="63"/>
      <c r="Y136" s="10"/>
      <c r="Z136" s="63"/>
      <c r="AA136" s="10"/>
      <c r="AB136" s="63"/>
      <c r="AC136" s="10"/>
      <c r="AD136" s="63"/>
      <c r="AE136" s="10"/>
      <c r="AF136" s="63"/>
      <c r="AG136" s="10"/>
      <c r="AH136" s="63"/>
    </row>
    <row r="137" spans="1:34" ht="15.75" x14ac:dyDescent="0.25">
      <c r="A137" s="17">
        <v>203</v>
      </c>
      <c r="B137" s="3"/>
      <c r="C137" s="18" t="s">
        <v>142</v>
      </c>
      <c r="D137" s="65">
        <f t="shared" ref="D137" si="184">SUM(D138:D144)</f>
        <v>0</v>
      </c>
      <c r="E137" s="10"/>
      <c r="F137" s="65">
        <f t="shared" ref="F137" si="185">SUM(F138:F144)</f>
        <v>0</v>
      </c>
      <c r="G137" s="10"/>
      <c r="H137" s="65">
        <f t="shared" ref="H137:J137" si="186">SUM(H138:H144)</f>
        <v>0</v>
      </c>
      <c r="I137" s="10"/>
      <c r="J137" s="65">
        <f t="shared" si="186"/>
        <v>0</v>
      </c>
      <c r="K137" s="66"/>
      <c r="L137" s="65">
        <f t="shared" ref="L137:N137" si="187">SUM(L138:L144)</f>
        <v>700000</v>
      </c>
      <c r="M137" s="66"/>
      <c r="N137" s="65">
        <f t="shared" si="187"/>
        <v>0</v>
      </c>
      <c r="O137" s="66"/>
      <c r="P137" s="65">
        <f t="shared" ref="P137:R137" si="188">SUM(P138:P144)</f>
        <v>0</v>
      </c>
      <c r="Q137" s="66"/>
      <c r="R137" s="65">
        <f t="shared" si="188"/>
        <v>23255000</v>
      </c>
      <c r="S137" s="66"/>
      <c r="T137" s="65">
        <f t="shared" ref="T137:V137" si="189">SUM(T138:T144)</f>
        <v>0</v>
      </c>
      <c r="U137" s="66"/>
      <c r="V137" s="65">
        <f t="shared" si="189"/>
        <v>0</v>
      </c>
      <c r="W137" s="66"/>
      <c r="X137" s="65">
        <f t="shared" ref="X137:Z137" si="190">SUM(X138:X144)</f>
        <v>0</v>
      </c>
      <c r="Y137" s="66"/>
      <c r="Z137" s="65">
        <f t="shared" si="190"/>
        <v>0</v>
      </c>
      <c r="AA137" s="66"/>
      <c r="AB137" s="65">
        <f t="shared" ref="AB137:AD137" si="191">SUM(AB138:AB144)</f>
        <v>0</v>
      </c>
      <c r="AC137" s="66"/>
      <c r="AD137" s="65">
        <f t="shared" si="191"/>
        <v>14000</v>
      </c>
      <c r="AE137" s="66"/>
      <c r="AF137" s="65">
        <f t="shared" ref="AF137" si="192">SUM(AF138:AF144)</f>
        <v>3800000.0000499999</v>
      </c>
      <c r="AG137" s="66"/>
      <c r="AH137" s="65">
        <f>SUM(AH138:AH144)</f>
        <v>27769000.000050001</v>
      </c>
    </row>
    <row r="138" spans="1:34" ht="15.75" x14ac:dyDescent="0.25">
      <c r="A138" s="20">
        <v>20301</v>
      </c>
      <c r="B138" s="3"/>
      <c r="C138" s="21" t="s">
        <v>143</v>
      </c>
      <c r="D138" s="63">
        <f>+[1]Presidencia!D138</f>
        <v>0</v>
      </c>
      <c r="E138" s="10"/>
      <c r="F138" s="63">
        <f>+[1]Presidencia!F138</f>
        <v>0</v>
      </c>
      <c r="G138" s="10"/>
      <c r="H138" s="63">
        <f>+[1]Presidencia!H138</f>
        <v>0</v>
      </c>
      <c r="I138" s="10"/>
      <c r="J138" s="63">
        <f>+[1]Presidencia!J138</f>
        <v>0</v>
      </c>
      <c r="K138" s="63"/>
      <c r="L138" s="63">
        <f>+'[1]Dirección Ejecutiva'!D138</f>
        <v>0</v>
      </c>
      <c r="M138" s="63"/>
      <c r="N138" s="63">
        <f>+'[1]Dirección Ejecutiva'!F138</f>
        <v>0</v>
      </c>
      <c r="O138" s="63"/>
      <c r="P138" s="63">
        <f>+'[1]Dirección Ejecutiva'!H138</f>
        <v>0</v>
      </c>
      <c r="Q138" s="63"/>
      <c r="R138" s="63">
        <f>+'[1]Dirección Ejecutiva'!J138</f>
        <v>0</v>
      </c>
      <c r="S138" s="63"/>
      <c r="T138" s="63">
        <f>+'[1]Dirección Ejecutiva'!L138</f>
        <v>0</v>
      </c>
      <c r="U138" s="63"/>
      <c r="V138" s="63">
        <f>+[1]DGR!N138</f>
        <v>0</v>
      </c>
      <c r="W138" s="63"/>
      <c r="X138" s="63">
        <f>+'[1]DGA '!D138</f>
        <v>0</v>
      </c>
      <c r="Y138" s="63"/>
      <c r="Z138" s="63">
        <f>+'[1]DGA '!F138</f>
        <v>0</v>
      </c>
      <c r="AA138" s="63"/>
      <c r="AB138" s="63">
        <f>+'[1]DGA '!H138</f>
        <v>0</v>
      </c>
      <c r="AC138" s="63"/>
      <c r="AD138" s="63">
        <f>+'[1]DGA '!J138</f>
        <v>0</v>
      </c>
      <c r="AE138" s="63"/>
      <c r="AF138" s="63">
        <f>+'[1]DGA '!L138</f>
        <v>300000</v>
      </c>
      <c r="AG138" s="63"/>
      <c r="AH138" s="63">
        <f t="shared" ref="AH138:AH144" si="193">+AF138+AD138+AB138+Z138+X138+V138+T138+R138+P138+N138+L138+J138+H138+F138+D138</f>
        <v>300000</v>
      </c>
    </row>
    <row r="139" spans="1:34" ht="15.75" x14ac:dyDescent="0.25">
      <c r="A139" s="20">
        <v>20302</v>
      </c>
      <c r="B139" s="3"/>
      <c r="C139" s="21" t="s">
        <v>144</v>
      </c>
      <c r="D139" s="63">
        <f>+[1]Presidencia!D139</f>
        <v>0</v>
      </c>
      <c r="E139" s="10"/>
      <c r="F139" s="63">
        <f>+[1]Presidencia!F139</f>
        <v>0</v>
      </c>
      <c r="G139" s="10"/>
      <c r="H139" s="63">
        <f>+[1]Presidencia!H139</f>
        <v>0</v>
      </c>
      <c r="I139" s="10"/>
      <c r="J139" s="63">
        <f>+[1]Presidencia!J139</f>
        <v>0</v>
      </c>
      <c r="K139" s="63"/>
      <c r="L139" s="63">
        <f>+'[1]Dirección Ejecutiva'!D139</f>
        <v>0</v>
      </c>
      <c r="M139" s="63"/>
      <c r="N139" s="63">
        <f>+'[1]Dirección Ejecutiva'!F139</f>
        <v>0</v>
      </c>
      <c r="O139" s="63"/>
      <c r="P139" s="63">
        <f>+'[1]Dirección Ejecutiva'!H139</f>
        <v>0</v>
      </c>
      <c r="Q139" s="63"/>
      <c r="R139" s="63">
        <f>+'[1]Dirección Ejecutiva'!J139</f>
        <v>0</v>
      </c>
      <c r="S139" s="63"/>
      <c r="T139" s="63">
        <f>+'[1]Dirección Ejecutiva'!L139</f>
        <v>0</v>
      </c>
      <c r="U139" s="63"/>
      <c r="V139" s="63">
        <f>+[1]DGR!N139</f>
        <v>0</v>
      </c>
      <c r="W139" s="63"/>
      <c r="X139" s="63">
        <f>+'[1]DGA '!D139</f>
        <v>0</v>
      </c>
      <c r="Y139" s="63"/>
      <c r="Z139" s="63">
        <f>+'[1]DGA '!F139</f>
        <v>0</v>
      </c>
      <c r="AA139" s="63"/>
      <c r="AB139" s="63">
        <f>+'[1]DGA '!H139</f>
        <v>0</v>
      </c>
      <c r="AC139" s="63"/>
      <c r="AD139" s="63">
        <f>+'[1]DGA '!J139</f>
        <v>0</v>
      </c>
      <c r="AE139" s="63"/>
      <c r="AF139" s="63">
        <f>+'[1]DGA '!L139</f>
        <v>100000</v>
      </c>
      <c r="AG139" s="63"/>
      <c r="AH139" s="63">
        <f t="shared" si="193"/>
        <v>100000</v>
      </c>
    </row>
    <row r="140" spans="1:34" ht="15.75" x14ac:dyDescent="0.25">
      <c r="A140" s="20">
        <v>20303</v>
      </c>
      <c r="B140" s="3"/>
      <c r="C140" s="21" t="s">
        <v>145</v>
      </c>
      <c r="D140" s="63">
        <f>+[1]Presidencia!D140</f>
        <v>0</v>
      </c>
      <c r="E140" s="10"/>
      <c r="F140" s="63">
        <f>+[1]Presidencia!F140</f>
        <v>0</v>
      </c>
      <c r="G140" s="10"/>
      <c r="H140" s="63">
        <f>+[1]Presidencia!H140</f>
        <v>0</v>
      </c>
      <c r="I140" s="10"/>
      <c r="J140" s="63">
        <f>+[1]Presidencia!J140</f>
        <v>0</v>
      </c>
      <c r="K140" s="63"/>
      <c r="L140" s="63">
        <f>+'[1]Dirección Ejecutiva'!D140</f>
        <v>0</v>
      </c>
      <c r="M140" s="63"/>
      <c r="N140" s="63">
        <f>+'[1]Dirección Ejecutiva'!F140</f>
        <v>0</v>
      </c>
      <c r="O140" s="63"/>
      <c r="P140" s="63">
        <f>+'[1]Dirección Ejecutiva'!H140</f>
        <v>0</v>
      </c>
      <c r="Q140" s="63"/>
      <c r="R140" s="63">
        <f>+'[1]Dirección Ejecutiva'!J140</f>
        <v>0</v>
      </c>
      <c r="S140" s="63"/>
      <c r="T140" s="63">
        <f>+'[1]Dirección Ejecutiva'!L140</f>
        <v>0</v>
      </c>
      <c r="U140" s="63"/>
      <c r="V140" s="63">
        <f>+[1]DGR!N140</f>
        <v>0</v>
      </c>
      <c r="W140" s="63"/>
      <c r="X140" s="63">
        <f>+'[1]DGA '!D140</f>
        <v>0</v>
      </c>
      <c r="Y140" s="63"/>
      <c r="Z140" s="63">
        <f>+'[1]DGA '!F140</f>
        <v>0</v>
      </c>
      <c r="AA140" s="63"/>
      <c r="AB140" s="63">
        <f>+'[1]DGA '!H140</f>
        <v>0</v>
      </c>
      <c r="AC140" s="63"/>
      <c r="AD140" s="63">
        <f>+'[1]DGA '!J140</f>
        <v>0</v>
      </c>
      <c r="AE140" s="63"/>
      <c r="AF140" s="63">
        <f>+'[1]DGA '!L140</f>
        <v>300000</v>
      </c>
      <c r="AG140" s="63"/>
      <c r="AH140" s="63">
        <f t="shared" si="193"/>
        <v>300000</v>
      </c>
    </row>
    <row r="141" spans="1:34" ht="15.75" x14ac:dyDescent="0.25">
      <c r="A141" s="20">
        <v>20304</v>
      </c>
      <c r="B141" s="3"/>
      <c r="C141" s="21" t="s">
        <v>146</v>
      </c>
      <c r="D141" s="63">
        <f>+[1]Presidencia!D141</f>
        <v>0</v>
      </c>
      <c r="E141" s="10"/>
      <c r="F141" s="63">
        <f>+[1]Presidencia!F141</f>
        <v>0</v>
      </c>
      <c r="G141" s="10"/>
      <c r="H141" s="63">
        <f>+[1]Presidencia!H141</f>
        <v>0</v>
      </c>
      <c r="I141" s="10"/>
      <c r="J141" s="63">
        <f>+[1]Presidencia!J141</f>
        <v>0</v>
      </c>
      <c r="K141" s="63"/>
      <c r="L141" s="63">
        <f>+'[1]Dirección Ejecutiva'!D141</f>
        <v>700000</v>
      </c>
      <c r="M141" s="63"/>
      <c r="N141" s="63">
        <f>+'[1]Dirección Ejecutiva'!F141</f>
        <v>0</v>
      </c>
      <c r="O141" s="63"/>
      <c r="P141" s="63">
        <f>+'[1]Dirección Ejecutiva'!H141</f>
        <v>0</v>
      </c>
      <c r="Q141" s="63"/>
      <c r="R141" s="63">
        <f>+'[1]Dirección Ejecutiva'!J141</f>
        <v>23255000</v>
      </c>
      <c r="S141" s="63"/>
      <c r="T141" s="63">
        <f>+'[1]Dirección Ejecutiva'!L141</f>
        <v>0</v>
      </c>
      <c r="U141" s="63"/>
      <c r="V141" s="63">
        <f>+[1]DGR!N141</f>
        <v>0</v>
      </c>
      <c r="W141" s="63"/>
      <c r="X141" s="63">
        <f>+'[1]DGA '!D141</f>
        <v>0</v>
      </c>
      <c r="Y141" s="63"/>
      <c r="Z141" s="63">
        <f>+'[1]DGA '!F141</f>
        <v>0</v>
      </c>
      <c r="AA141" s="63"/>
      <c r="AB141" s="63">
        <f>+'[1]DGA '!H141</f>
        <v>0</v>
      </c>
      <c r="AC141" s="63"/>
      <c r="AD141" s="63">
        <f>+'[1]DGA '!J141</f>
        <v>0</v>
      </c>
      <c r="AE141" s="63"/>
      <c r="AF141" s="63">
        <f>+'[1]DGA '!L141</f>
        <v>400000</v>
      </c>
      <c r="AG141" s="63"/>
      <c r="AH141" s="63">
        <f t="shared" si="193"/>
        <v>24355000</v>
      </c>
    </row>
    <row r="142" spans="1:34" ht="15.75" x14ac:dyDescent="0.25">
      <c r="A142" s="20">
        <v>20305</v>
      </c>
      <c r="B142" s="3"/>
      <c r="C142" s="21" t="s">
        <v>24</v>
      </c>
      <c r="D142" s="63">
        <f>+[1]Presidencia!D142</f>
        <v>0</v>
      </c>
      <c r="E142" s="10"/>
      <c r="F142" s="63">
        <f>+[1]Presidencia!F142</f>
        <v>0</v>
      </c>
      <c r="G142" s="10"/>
      <c r="H142" s="63">
        <f>+[1]Presidencia!H142</f>
        <v>0</v>
      </c>
      <c r="I142" s="10"/>
      <c r="J142" s="63">
        <f>+[1]Presidencia!J142</f>
        <v>0</v>
      </c>
      <c r="K142" s="63"/>
      <c r="L142" s="63">
        <f>+'[1]Dirección Ejecutiva'!D142</f>
        <v>0</v>
      </c>
      <c r="M142" s="63"/>
      <c r="N142" s="63">
        <f>+'[1]Dirección Ejecutiva'!F142</f>
        <v>0</v>
      </c>
      <c r="O142" s="63"/>
      <c r="P142" s="63">
        <f>+'[1]Dirección Ejecutiva'!H142</f>
        <v>0</v>
      </c>
      <c r="Q142" s="63"/>
      <c r="R142" s="63">
        <f>+'[1]Dirección Ejecutiva'!J142</f>
        <v>0</v>
      </c>
      <c r="S142" s="63"/>
      <c r="T142" s="63">
        <f>+'[1]Dirección Ejecutiva'!L142</f>
        <v>0</v>
      </c>
      <c r="U142" s="63"/>
      <c r="V142" s="63">
        <f>+[1]DGR!N142</f>
        <v>0</v>
      </c>
      <c r="W142" s="63"/>
      <c r="X142" s="63">
        <f>+'[1]DGA '!D142</f>
        <v>0</v>
      </c>
      <c r="Y142" s="63"/>
      <c r="Z142" s="63">
        <f>+'[1]DGA '!F142</f>
        <v>0</v>
      </c>
      <c r="AA142" s="63"/>
      <c r="AB142" s="63">
        <f>+'[1]DGA '!H142</f>
        <v>0</v>
      </c>
      <c r="AC142" s="63"/>
      <c r="AD142" s="63">
        <f>+'[1]DGA '!J142</f>
        <v>0</v>
      </c>
      <c r="AE142" s="63"/>
      <c r="AF142" s="63">
        <f>+'[1]DGA '!L142</f>
        <v>500000</v>
      </c>
      <c r="AG142" s="63"/>
      <c r="AH142" s="63">
        <f t="shared" si="193"/>
        <v>500000</v>
      </c>
    </row>
    <row r="143" spans="1:34" ht="15.75" x14ac:dyDescent="0.25">
      <c r="A143" s="20">
        <v>20306</v>
      </c>
      <c r="B143" s="3"/>
      <c r="C143" s="21" t="s">
        <v>147</v>
      </c>
      <c r="D143" s="63">
        <f>+[1]Presidencia!D143</f>
        <v>0</v>
      </c>
      <c r="E143" s="10"/>
      <c r="F143" s="63">
        <f>+[1]Presidencia!F143</f>
        <v>0</v>
      </c>
      <c r="G143" s="10"/>
      <c r="H143" s="63">
        <f>+[1]Presidencia!H143</f>
        <v>0</v>
      </c>
      <c r="I143" s="10"/>
      <c r="J143" s="63">
        <f>+[1]Presidencia!J143</f>
        <v>0</v>
      </c>
      <c r="K143" s="63"/>
      <c r="L143" s="63">
        <f>+'[1]Dirección Ejecutiva'!D143</f>
        <v>0</v>
      </c>
      <c r="M143" s="63"/>
      <c r="N143" s="63">
        <f>+'[1]Dirección Ejecutiva'!F143</f>
        <v>0</v>
      </c>
      <c r="O143" s="63"/>
      <c r="P143" s="63">
        <f>+'[1]Dirección Ejecutiva'!H143</f>
        <v>0</v>
      </c>
      <c r="Q143" s="63"/>
      <c r="R143" s="63">
        <f>+'[1]Dirección Ejecutiva'!J143</f>
        <v>0</v>
      </c>
      <c r="S143" s="63"/>
      <c r="T143" s="63">
        <f>+'[1]Dirección Ejecutiva'!L143</f>
        <v>0</v>
      </c>
      <c r="U143" s="63"/>
      <c r="V143" s="63">
        <f>+[1]DGR!N143</f>
        <v>0</v>
      </c>
      <c r="W143" s="63"/>
      <c r="X143" s="63">
        <f>+'[1]DGA '!D143</f>
        <v>0</v>
      </c>
      <c r="Y143" s="63"/>
      <c r="Z143" s="63">
        <f>+'[1]DGA '!F143</f>
        <v>0</v>
      </c>
      <c r="AA143" s="63"/>
      <c r="AB143" s="63">
        <f>+'[1]DGA '!H143</f>
        <v>0</v>
      </c>
      <c r="AC143" s="63"/>
      <c r="AD143" s="63">
        <f>+'[1]DGA '!J143</f>
        <v>14000</v>
      </c>
      <c r="AE143" s="63"/>
      <c r="AF143" s="63">
        <f>+'[1]DGA '!L143</f>
        <v>200000</v>
      </c>
      <c r="AG143" s="63"/>
      <c r="AH143" s="63">
        <f t="shared" si="193"/>
        <v>214000</v>
      </c>
    </row>
    <row r="144" spans="1:34" ht="15.75" x14ac:dyDescent="0.25">
      <c r="A144" s="20">
        <v>20399</v>
      </c>
      <c r="B144" s="3"/>
      <c r="C144" s="21" t="s">
        <v>25</v>
      </c>
      <c r="D144" s="63">
        <f>+[1]Presidencia!D144</f>
        <v>0</v>
      </c>
      <c r="E144" s="10"/>
      <c r="F144" s="63">
        <f>+[1]Presidencia!F144</f>
        <v>0</v>
      </c>
      <c r="G144" s="10"/>
      <c r="H144" s="63">
        <f>+[1]Presidencia!H144</f>
        <v>0</v>
      </c>
      <c r="I144" s="10"/>
      <c r="J144" s="63">
        <f>+[1]Presidencia!J144</f>
        <v>0</v>
      </c>
      <c r="K144" s="63"/>
      <c r="L144" s="63">
        <f>+'[1]Dirección Ejecutiva'!D144</f>
        <v>0</v>
      </c>
      <c r="M144" s="63"/>
      <c r="N144" s="63">
        <f>+'[1]Dirección Ejecutiva'!F144</f>
        <v>0</v>
      </c>
      <c r="O144" s="63"/>
      <c r="P144" s="63">
        <f>+'[1]Dirección Ejecutiva'!H144</f>
        <v>0</v>
      </c>
      <c r="Q144" s="63"/>
      <c r="R144" s="63">
        <f>+'[1]Dirección Ejecutiva'!J144</f>
        <v>0</v>
      </c>
      <c r="S144" s="63"/>
      <c r="T144" s="63">
        <f>+'[1]Dirección Ejecutiva'!L144</f>
        <v>0</v>
      </c>
      <c r="U144" s="63"/>
      <c r="V144" s="63">
        <f>+[1]DGR!N144</f>
        <v>0</v>
      </c>
      <c r="W144" s="63"/>
      <c r="X144" s="63">
        <f>+'[1]DGA '!D144</f>
        <v>0</v>
      </c>
      <c r="Y144" s="63"/>
      <c r="Z144" s="63">
        <f>+'[1]DGA '!F144</f>
        <v>0</v>
      </c>
      <c r="AA144" s="63"/>
      <c r="AB144" s="63">
        <f>+'[1]DGA '!H144</f>
        <v>0</v>
      </c>
      <c r="AC144" s="63"/>
      <c r="AD144" s="63">
        <f>+'[1]DGA '!J144</f>
        <v>0</v>
      </c>
      <c r="AE144" s="63"/>
      <c r="AF144" s="63">
        <f>+'[1]DGA '!L144</f>
        <v>2000000.0000500001</v>
      </c>
      <c r="AG144" s="63"/>
      <c r="AH144" s="63">
        <f t="shared" si="193"/>
        <v>2000000.0000500001</v>
      </c>
    </row>
    <row r="145" spans="1:34" ht="15.75" x14ac:dyDescent="0.25">
      <c r="A145" s="20"/>
      <c r="B145" s="3"/>
      <c r="C145" s="21"/>
      <c r="D145" s="63"/>
      <c r="E145" s="10"/>
      <c r="F145" s="63"/>
      <c r="G145" s="10"/>
      <c r="H145" s="63"/>
      <c r="I145" s="10"/>
      <c r="J145" s="63"/>
      <c r="K145" s="10"/>
      <c r="L145" s="63"/>
      <c r="M145" s="10"/>
      <c r="N145" s="63"/>
      <c r="O145" s="10"/>
      <c r="P145" s="63"/>
      <c r="Q145" s="10"/>
      <c r="R145" s="63"/>
      <c r="S145" s="10"/>
      <c r="T145" s="63"/>
      <c r="U145" s="10"/>
      <c r="V145" s="63"/>
      <c r="W145" s="10"/>
      <c r="X145" s="63"/>
      <c r="Y145" s="10"/>
      <c r="Z145" s="63"/>
      <c r="AA145" s="10"/>
      <c r="AB145" s="63"/>
      <c r="AC145" s="10"/>
      <c r="AD145" s="63"/>
      <c r="AE145" s="10"/>
      <c r="AF145" s="63"/>
      <c r="AG145" s="10"/>
      <c r="AH145" s="63"/>
    </row>
    <row r="146" spans="1:34" ht="15.75" x14ac:dyDescent="0.25">
      <c r="A146" s="17">
        <v>204</v>
      </c>
      <c r="B146" s="3"/>
      <c r="C146" s="18" t="s">
        <v>26</v>
      </c>
      <c r="D146" s="65">
        <f t="shared" ref="D146" si="194">SUM(D147:D148)</f>
        <v>0</v>
      </c>
      <c r="E146" s="10"/>
      <c r="F146" s="65">
        <f t="shared" ref="F146" si="195">SUM(F147:F148)</f>
        <v>700000</v>
      </c>
      <c r="G146" s="10"/>
      <c r="H146" s="65">
        <f t="shared" ref="H146:J146" si="196">SUM(H147:H148)</f>
        <v>0</v>
      </c>
      <c r="I146" s="10"/>
      <c r="J146" s="65">
        <f t="shared" si="196"/>
        <v>0</v>
      </c>
      <c r="K146" s="66"/>
      <c r="L146" s="65">
        <f t="shared" ref="L146:N146" si="197">SUM(L147:L148)</f>
        <v>0</v>
      </c>
      <c r="M146" s="66"/>
      <c r="N146" s="65">
        <f t="shared" si="197"/>
        <v>0</v>
      </c>
      <c r="O146" s="66"/>
      <c r="P146" s="65">
        <f t="shared" ref="P146:R146" si="198">SUM(P147:P148)</f>
        <v>0</v>
      </c>
      <c r="Q146" s="66"/>
      <c r="R146" s="65">
        <f t="shared" si="198"/>
        <v>0</v>
      </c>
      <c r="S146" s="66"/>
      <c r="T146" s="65">
        <f t="shared" ref="T146:V146" si="199">SUM(T147:T148)</f>
        <v>0</v>
      </c>
      <c r="U146" s="66"/>
      <c r="V146" s="65">
        <f t="shared" si="199"/>
        <v>0</v>
      </c>
      <c r="W146" s="66"/>
      <c r="X146" s="65">
        <f t="shared" ref="X146:Z146" si="200">SUM(X147:X148)</f>
        <v>0</v>
      </c>
      <c r="Y146" s="66"/>
      <c r="Z146" s="65">
        <f t="shared" si="200"/>
        <v>0</v>
      </c>
      <c r="AA146" s="66"/>
      <c r="AB146" s="65">
        <f t="shared" ref="AB146:AD146" si="201">SUM(AB147:AB148)</f>
        <v>1500000</v>
      </c>
      <c r="AC146" s="66"/>
      <c r="AD146" s="65">
        <f t="shared" si="201"/>
        <v>4887000</v>
      </c>
      <c r="AE146" s="66"/>
      <c r="AF146" s="65">
        <f t="shared" ref="AF146" si="202">SUM(AF147:AF148)</f>
        <v>8150000</v>
      </c>
      <c r="AG146" s="66"/>
      <c r="AH146" s="65">
        <f>SUM(AH147:AH148)</f>
        <v>15237000</v>
      </c>
    </row>
    <row r="147" spans="1:34" ht="15.75" x14ac:dyDescent="0.25">
      <c r="A147" s="20">
        <v>20401</v>
      </c>
      <c r="B147" s="3"/>
      <c r="C147" s="21" t="s">
        <v>27</v>
      </c>
      <c r="D147" s="63">
        <f>+[1]Presidencia!D147</f>
        <v>0</v>
      </c>
      <c r="E147" s="10"/>
      <c r="F147" s="63">
        <f>+[1]Presidencia!F147</f>
        <v>0</v>
      </c>
      <c r="G147" s="10"/>
      <c r="H147" s="63">
        <f>+[1]Presidencia!H147</f>
        <v>0</v>
      </c>
      <c r="I147" s="10"/>
      <c r="J147" s="63">
        <f>+[1]Presidencia!J147</f>
        <v>0</v>
      </c>
      <c r="K147" s="63"/>
      <c r="L147" s="63">
        <f>+'[1]Dirección Ejecutiva'!D147</f>
        <v>0</v>
      </c>
      <c r="M147" s="63"/>
      <c r="N147" s="63">
        <f>+'[1]Dirección Ejecutiva'!F147</f>
        <v>0</v>
      </c>
      <c r="O147" s="63"/>
      <c r="P147" s="63">
        <f>+'[1]Dirección Ejecutiva'!H147</f>
        <v>0</v>
      </c>
      <c r="Q147" s="63"/>
      <c r="R147" s="63">
        <f>+'[1]Dirección Ejecutiva'!J147</f>
        <v>0</v>
      </c>
      <c r="S147" s="63"/>
      <c r="T147" s="63">
        <f>+'[1]Dirección Ejecutiva'!L147</f>
        <v>0</v>
      </c>
      <c r="U147" s="63"/>
      <c r="V147" s="63">
        <f>+[1]DGR!N147</f>
        <v>0</v>
      </c>
      <c r="W147" s="63"/>
      <c r="X147" s="63">
        <f>+'[1]DGA '!D147</f>
        <v>0</v>
      </c>
      <c r="Y147" s="63"/>
      <c r="Z147" s="63">
        <f>+'[1]DGA '!F147</f>
        <v>0</v>
      </c>
      <c r="AA147" s="63"/>
      <c r="AB147" s="63">
        <f>+'[1]DGA '!H147</f>
        <v>500000</v>
      </c>
      <c r="AC147" s="63"/>
      <c r="AD147" s="63">
        <f>+'[1]DGA '!J147</f>
        <v>4887000</v>
      </c>
      <c r="AE147" s="63"/>
      <c r="AF147" s="63">
        <f>+'[1]DGA '!L147</f>
        <v>150000</v>
      </c>
      <c r="AG147" s="63"/>
      <c r="AH147" s="63">
        <f t="shared" ref="AH147:AH148" si="203">+AF147+AD147+AB147+Z147+X147+V147+T147+R147+P147+N147+L147+J147+H147+F147+D147</f>
        <v>5537000</v>
      </c>
    </row>
    <row r="148" spans="1:34" ht="15.75" x14ac:dyDescent="0.25">
      <c r="A148" s="20">
        <v>20402</v>
      </c>
      <c r="B148" s="3"/>
      <c r="C148" s="21" t="s">
        <v>28</v>
      </c>
      <c r="D148" s="63">
        <f>+[1]Presidencia!D148</f>
        <v>0</v>
      </c>
      <c r="E148" s="10"/>
      <c r="F148" s="63">
        <f>+[1]Presidencia!F148</f>
        <v>700000</v>
      </c>
      <c r="G148" s="10"/>
      <c r="H148" s="63">
        <f>+[1]Presidencia!H148</f>
        <v>0</v>
      </c>
      <c r="I148" s="10"/>
      <c r="J148" s="63">
        <f>+[1]Presidencia!J148</f>
        <v>0</v>
      </c>
      <c r="K148" s="63"/>
      <c r="L148" s="63">
        <f>+'[1]Dirección Ejecutiva'!D148</f>
        <v>0</v>
      </c>
      <c r="M148" s="63"/>
      <c r="N148" s="63">
        <f>+'[1]Dirección Ejecutiva'!F148</f>
        <v>0</v>
      </c>
      <c r="O148" s="63"/>
      <c r="P148" s="63">
        <f>+'[1]Dirección Ejecutiva'!H148</f>
        <v>0</v>
      </c>
      <c r="Q148" s="63"/>
      <c r="R148" s="63">
        <f>+'[1]Dirección Ejecutiva'!J148</f>
        <v>0</v>
      </c>
      <c r="S148" s="63"/>
      <c r="T148" s="63">
        <f>+'[1]Dirección Ejecutiva'!L148</f>
        <v>0</v>
      </c>
      <c r="U148" s="63"/>
      <c r="V148" s="63">
        <f>+[1]DGR!N148</f>
        <v>0</v>
      </c>
      <c r="W148" s="63"/>
      <c r="X148" s="63">
        <f>+'[1]DGA '!D148</f>
        <v>0</v>
      </c>
      <c r="Y148" s="63"/>
      <c r="Z148" s="63">
        <f>+'[1]DGA '!F148</f>
        <v>0</v>
      </c>
      <c r="AA148" s="63"/>
      <c r="AB148" s="63">
        <f>+'[1]DGA '!H148</f>
        <v>1000000</v>
      </c>
      <c r="AC148" s="63"/>
      <c r="AD148" s="63">
        <f>+'[1]DGA '!J148</f>
        <v>0</v>
      </c>
      <c r="AE148" s="63"/>
      <c r="AF148" s="63">
        <f>+'[1]DGA '!L148</f>
        <v>8000000</v>
      </c>
      <c r="AG148" s="63"/>
      <c r="AH148" s="63">
        <f t="shared" si="203"/>
        <v>9700000</v>
      </c>
    </row>
    <row r="149" spans="1:34" ht="15.75" x14ac:dyDescent="0.25">
      <c r="A149" s="20"/>
      <c r="B149" s="3"/>
      <c r="C149" s="21"/>
      <c r="D149" s="63"/>
      <c r="E149" s="10"/>
      <c r="F149" s="63"/>
      <c r="G149" s="10"/>
      <c r="H149" s="63"/>
      <c r="I149" s="10"/>
      <c r="J149" s="63"/>
      <c r="K149" s="10"/>
      <c r="L149" s="63"/>
      <c r="M149" s="10"/>
      <c r="N149" s="63"/>
      <c r="O149" s="10"/>
      <c r="P149" s="63"/>
      <c r="Q149" s="10"/>
      <c r="R149" s="63"/>
      <c r="S149" s="10"/>
      <c r="T149" s="63"/>
      <c r="U149" s="10"/>
      <c r="V149" s="63"/>
      <c r="W149" s="10"/>
      <c r="X149" s="63"/>
      <c r="Y149" s="10"/>
      <c r="Z149" s="63"/>
      <c r="AA149" s="10"/>
      <c r="AB149" s="63"/>
      <c r="AC149" s="10"/>
      <c r="AD149" s="63"/>
      <c r="AE149" s="10"/>
      <c r="AF149" s="63"/>
      <c r="AG149" s="10"/>
      <c r="AH149" s="63"/>
    </row>
    <row r="150" spans="1:34" ht="15.75" x14ac:dyDescent="0.25">
      <c r="A150" s="17">
        <v>205</v>
      </c>
      <c r="B150" s="3"/>
      <c r="C150" s="18" t="s">
        <v>45</v>
      </c>
      <c r="D150" s="24">
        <f t="shared" ref="D150" si="204">SUM(D151:D154)</f>
        <v>0</v>
      </c>
      <c r="E150" s="10"/>
      <c r="F150" s="24">
        <f t="shared" ref="F150" si="205">SUM(F151:F154)</f>
        <v>0</v>
      </c>
      <c r="G150" s="10"/>
      <c r="H150" s="24">
        <f t="shared" ref="H150:J150" si="206">SUM(H151:H154)</f>
        <v>0</v>
      </c>
      <c r="I150" s="10"/>
      <c r="J150" s="24">
        <f t="shared" si="206"/>
        <v>0</v>
      </c>
      <c r="K150" s="43"/>
      <c r="L150" s="24">
        <f t="shared" ref="L150:N150" si="207">SUM(L151:L154)</f>
        <v>0</v>
      </c>
      <c r="M150" s="43"/>
      <c r="N150" s="24">
        <f t="shared" si="207"/>
        <v>0</v>
      </c>
      <c r="O150" s="43"/>
      <c r="P150" s="24">
        <f t="shared" ref="P150:R150" si="208">SUM(P151:P154)</f>
        <v>0</v>
      </c>
      <c r="Q150" s="43"/>
      <c r="R150" s="24">
        <f t="shared" si="208"/>
        <v>0</v>
      </c>
      <c r="S150" s="43"/>
      <c r="T150" s="24">
        <f t="shared" ref="T150:V150" si="209">SUM(T151:T154)</f>
        <v>0</v>
      </c>
      <c r="U150" s="43"/>
      <c r="V150" s="24">
        <f t="shared" si="209"/>
        <v>0</v>
      </c>
      <c r="W150" s="43"/>
      <c r="X150" s="24">
        <f t="shared" ref="X150:Z150" si="210">SUM(X151:X154)</f>
        <v>0</v>
      </c>
      <c r="Y150" s="43"/>
      <c r="Z150" s="24">
        <f t="shared" si="210"/>
        <v>0</v>
      </c>
      <c r="AA150" s="43"/>
      <c r="AB150" s="24">
        <f t="shared" ref="AB150:AD150" si="211">SUM(AB151:AB154)</f>
        <v>0</v>
      </c>
      <c r="AC150" s="43"/>
      <c r="AD150" s="24">
        <f t="shared" si="211"/>
        <v>0</v>
      </c>
      <c r="AE150" s="43"/>
      <c r="AF150" s="24">
        <f t="shared" ref="AF150" si="212">SUM(AF151:AF154)</f>
        <v>0</v>
      </c>
      <c r="AG150" s="43"/>
      <c r="AH150" s="24">
        <f>SUM(AH151:AH154)</f>
        <v>0</v>
      </c>
    </row>
    <row r="151" spans="1:34" ht="15.75" x14ac:dyDescent="0.25">
      <c r="A151" s="20">
        <v>20501</v>
      </c>
      <c r="B151" s="3"/>
      <c r="C151" s="21" t="s">
        <v>46</v>
      </c>
      <c r="D151" s="22">
        <f>+[2]Presidencia!D151</f>
        <v>0</v>
      </c>
      <c r="E151" s="10"/>
      <c r="F151" s="22">
        <f>+[2]Presidencia!F151</f>
        <v>0</v>
      </c>
      <c r="G151" s="10"/>
      <c r="H151" s="22">
        <f>+[2]Presidencia!H151</f>
        <v>0</v>
      </c>
      <c r="I151" s="10"/>
      <c r="J151" s="22">
        <f>+[2]Presidencia!J151</f>
        <v>0</v>
      </c>
      <c r="K151" s="22"/>
      <c r="L151" s="22">
        <f>+'[2]Dirección Ejecutiva'!D151</f>
        <v>0</v>
      </c>
      <c r="M151" s="22"/>
      <c r="N151" s="63">
        <f>+'[1]Dirección Ejecutiva'!F151</f>
        <v>0</v>
      </c>
      <c r="O151" s="22"/>
      <c r="P151" s="22">
        <f>+'[2]Dirección Ejecutiva'!H151</f>
        <v>0</v>
      </c>
      <c r="Q151" s="22"/>
      <c r="R151" s="63">
        <f>+'[1]Dirección Ejecutiva'!J151</f>
        <v>0</v>
      </c>
      <c r="S151" s="22"/>
      <c r="T151" s="22">
        <f>+'[2]Dirección Ejecutiva'!L151</f>
        <v>0</v>
      </c>
      <c r="U151" s="22"/>
      <c r="V151" s="22">
        <f>+[2]DGR!N151</f>
        <v>0</v>
      </c>
      <c r="W151" s="22"/>
      <c r="X151" s="22">
        <f>+'[2]DGA '!D151</f>
        <v>0</v>
      </c>
      <c r="Y151" s="22"/>
      <c r="Z151" s="22">
        <f>+'[2]DGA '!F151</f>
        <v>0</v>
      </c>
      <c r="AA151" s="22"/>
      <c r="AB151" s="22">
        <f>+'[2]DGA '!H151</f>
        <v>0</v>
      </c>
      <c r="AC151" s="22"/>
      <c r="AD151" s="22">
        <f>+'[2]DGA '!J151</f>
        <v>0</v>
      </c>
      <c r="AE151" s="22"/>
      <c r="AF151" s="22">
        <f>+'[2]DGA '!L151</f>
        <v>0</v>
      </c>
      <c r="AG151" s="22"/>
      <c r="AH151" s="22">
        <f t="shared" ref="AH151:AH154" si="213">+AF151+AD151+AB151+Z151+X151+V151+T151+R151+P151+N151+L151+J151+H151+F151+D151</f>
        <v>0</v>
      </c>
    </row>
    <row r="152" spans="1:34" ht="15.75" x14ac:dyDescent="0.25">
      <c r="A152" s="20">
        <v>20502</v>
      </c>
      <c r="B152" s="3"/>
      <c r="C152" s="21" t="s">
        <v>148</v>
      </c>
      <c r="D152" s="22">
        <f>+[2]Presidencia!D152</f>
        <v>0</v>
      </c>
      <c r="E152" s="10"/>
      <c r="F152" s="22">
        <f>+[2]Presidencia!F152</f>
        <v>0</v>
      </c>
      <c r="G152" s="10"/>
      <c r="H152" s="22">
        <f>+[2]Presidencia!H152</f>
        <v>0</v>
      </c>
      <c r="I152" s="10"/>
      <c r="J152" s="22">
        <f>+[2]Presidencia!J152</f>
        <v>0</v>
      </c>
      <c r="K152" s="22"/>
      <c r="L152" s="22">
        <f>+'[2]Dirección Ejecutiva'!D152</f>
        <v>0</v>
      </c>
      <c r="M152" s="22"/>
      <c r="N152" s="63">
        <f>+'[1]Dirección Ejecutiva'!F152</f>
        <v>0</v>
      </c>
      <c r="O152" s="22"/>
      <c r="P152" s="22">
        <f>+'[2]Dirección Ejecutiva'!H152</f>
        <v>0</v>
      </c>
      <c r="Q152" s="22"/>
      <c r="R152" s="63">
        <f>+'[1]Dirección Ejecutiva'!J152</f>
        <v>0</v>
      </c>
      <c r="S152" s="22"/>
      <c r="T152" s="22">
        <f>+'[2]Dirección Ejecutiva'!L152</f>
        <v>0</v>
      </c>
      <c r="U152" s="22"/>
      <c r="V152" s="22">
        <f>+[2]DGR!N152</f>
        <v>0</v>
      </c>
      <c r="W152" s="22"/>
      <c r="X152" s="22">
        <f>+'[2]DGA '!D152</f>
        <v>0</v>
      </c>
      <c r="Y152" s="22"/>
      <c r="Z152" s="22">
        <f>+'[2]DGA '!F152</f>
        <v>0</v>
      </c>
      <c r="AA152" s="22"/>
      <c r="AB152" s="22">
        <f>+'[2]DGA '!H152</f>
        <v>0</v>
      </c>
      <c r="AC152" s="22"/>
      <c r="AD152" s="22">
        <f>+'[2]DGA '!J152</f>
        <v>0</v>
      </c>
      <c r="AE152" s="22"/>
      <c r="AF152" s="22">
        <f>+'[2]DGA '!L152</f>
        <v>0</v>
      </c>
      <c r="AG152" s="22"/>
      <c r="AH152" s="22">
        <f t="shared" si="213"/>
        <v>0</v>
      </c>
    </row>
    <row r="153" spans="1:34" ht="15.75" x14ac:dyDescent="0.25">
      <c r="A153" s="20">
        <v>20503</v>
      </c>
      <c r="B153" s="3"/>
      <c r="C153" s="21" t="s">
        <v>149</v>
      </c>
      <c r="D153" s="22">
        <f>+[2]Presidencia!D153</f>
        <v>0</v>
      </c>
      <c r="E153" s="10"/>
      <c r="F153" s="22">
        <f>+[2]Presidencia!F153</f>
        <v>0</v>
      </c>
      <c r="G153" s="10"/>
      <c r="H153" s="22">
        <f>+[2]Presidencia!H153</f>
        <v>0</v>
      </c>
      <c r="I153" s="10"/>
      <c r="J153" s="22">
        <f>+[2]Presidencia!J153</f>
        <v>0</v>
      </c>
      <c r="K153" s="22"/>
      <c r="L153" s="22">
        <f>+'[2]Dirección Ejecutiva'!D153</f>
        <v>0</v>
      </c>
      <c r="M153" s="22"/>
      <c r="N153" s="63">
        <f>+'[1]Dirección Ejecutiva'!F153</f>
        <v>0</v>
      </c>
      <c r="O153" s="22"/>
      <c r="P153" s="22">
        <f>+'[2]Dirección Ejecutiva'!H153</f>
        <v>0</v>
      </c>
      <c r="Q153" s="22"/>
      <c r="R153" s="63">
        <f>+'[1]Dirección Ejecutiva'!J153</f>
        <v>0</v>
      </c>
      <c r="S153" s="22"/>
      <c r="T153" s="22">
        <f>+'[2]Dirección Ejecutiva'!L153</f>
        <v>0</v>
      </c>
      <c r="U153" s="22"/>
      <c r="V153" s="22">
        <f>+[2]DGR!N153</f>
        <v>0</v>
      </c>
      <c r="W153" s="22"/>
      <c r="X153" s="22">
        <f>+'[2]DGA '!D153</f>
        <v>0</v>
      </c>
      <c r="Y153" s="22"/>
      <c r="Z153" s="22">
        <f>+'[2]DGA '!F153</f>
        <v>0</v>
      </c>
      <c r="AA153" s="22"/>
      <c r="AB153" s="22">
        <f>+'[2]DGA '!H153</f>
        <v>0</v>
      </c>
      <c r="AC153" s="22"/>
      <c r="AD153" s="22">
        <f>+'[2]DGA '!J153</f>
        <v>0</v>
      </c>
      <c r="AE153" s="22"/>
      <c r="AF153" s="22">
        <f>+'[2]DGA '!L153</f>
        <v>0</v>
      </c>
      <c r="AG153" s="22"/>
      <c r="AH153" s="22">
        <f t="shared" si="213"/>
        <v>0</v>
      </c>
    </row>
    <row r="154" spans="1:34" ht="15.75" x14ac:dyDescent="0.25">
      <c r="A154" s="20">
        <v>20599</v>
      </c>
      <c r="B154" s="3"/>
      <c r="C154" s="21" t="s">
        <v>47</v>
      </c>
      <c r="D154" s="22">
        <f>+[2]Presidencia!D154</f>
        <v>0</v>
      </c>
      <c r="E154" s="10"/>
      <c r="F154" s="22">
        <f>+[2]Presidencia!F154</f>
        <v>0</v>
      </c>
      <c r="G154" s="10"/>
      <c r="H154" s="22">
        <f>+[2]Presidencia!H154</f>
        <v>0</v>
      </c>
      <c r="I154" s="10"/>
      <c r="J154" s="22">
        <f>+[2]Presidencia!J154</f>
        <v>0</v>
      </c>
      <c r="K154" s="22"/>
      <c r="L154" s="22">
        <f>+'[2]Dirección Ejecutiva'!D154</f>
        <v>0</v>
      </c>
      <c r="M154" s="22"/>
      <c r="N154" s="63">
        <f>+'[1]Dirección Ejecutiva'!F154</f>
        <v>0</v>
      </c>
      <c r="O154" s="22"/>
      <c r="P154" s="22">
        <f>+'[2]Dirección Ejecutiva'!H154</f>
        <v>0</v>
      </c>
      <c r="Q154" s="22"/>
      <c r="R154" s="63">
        <f>+'[1]Dirección Ejecutiva'!J154</f>
        <v>0</v>
      </c>
      <c r="S154" s="22"/>
      <c r="T154" s="22">
        <f>+'[2]Dirección Ejecutiva'!L154</f>
        <v>0</v>
      </c>
      <c r="U154" s="22"/>
      <c r="V154" s="22">
        <f>+[2]DGR!N154</f>
        <v>0</v>
      </c>
      <c r="W154" s="22"/>
      <c r="X154" s="22">
        <f>+'[2]DGA '!D154</f>
        <v>0</v>
      </c>
      <c r="Y154" s="22"/>
      <c r="Z154" s="22">
        <f>+'[2]DGA '!F154</f>
        <v>0</v>
      </c>
      <c r="AA154" s="22"/>
      <c r="AB154" s="22">
        <f>+'[2]DGA '!H154</f>
        <v>0</v>
      </c>
      <c r="AC154" s="22"/>
      <c r="AD154" s="22">
        <f>+'[2]DGA '!J154</f>
        <v>0</v>
      </c>
      <c r="AE154" s="22"/>
      <c r="AF154" s="22">
        <f>+'[2]DGA '!L154</f>
        <v>0</v>
      </c>
      <c r="AG154" s="22"/>
      <c r="AH154" s="22">
        <f t="shared" si="213"/>
        <v>0</v>
      </c>
    </row>
    <row r="155" spans="1:34" ht="15.75" x14ac:dyDescent="0.25">
      <c r="A155" s="20"/>
      <c r="B155" s="3"/>
      <c r="C155" s="21"/>
      <c r="D155" s="63"/>
      <c r="E155" s="10"/>
      <c r="F155" s="63"/>
      <c r="G155" s="10"/>
      <c r="H155" s="63"/>
      <c r="I155" s="10"/>
      <c r="J155" s="63"/>
      <c r="K155" s="10"/>
      <c r="L155" s="63"/>
      <c r="M155" s="10"/>
      <c r="N155" s="63"/>
      <c r="O155" s="10"/>
      <c r="P155" s="63"/>
      <c r="Q155" s="10"/>
      <c r="R155" s="63"/>
      <c r="S155" s="10"/>
      <c r="T155" s="63"/>
      <c r="U155" s="10"/>
      <c r="V155" s="63"/>
      <c r="W155" s="10"/>
      <c r="X155" s="63"/>
      <c r="Y155" s="10"/>
      <c r="Z155" s="63"/>
      <c r="AA155" s="10"/>
      <c r="AB155" s="63"/>
      <c r="AC155" s="10"/>
      <c r="AD155" s="63"/>
      <c r="AE155" s="10"/>
      <c r="AF155" s="63"/>
      <c r="AG155" s="10"/>
      <c r="AH155" s="63"/>
    </row>
    <row r="156" spans="1:34" ht="15.75" x14ac:dyDescent="0.25">
      <c r="A156" s="17">
        <v>299</v>
      </c>
      <c r="B156" s="3"/>
      <c r="C156" s="18" t="s">
        <v>150</v>
      </c>
      <c r="D156" s="65">
        <f t="shared" ref="D156" si="214">SUM(D157:D164)</f>
        <v>0</v>
      </c>
      <c r="E156" s="10"/>
      <c r="F156" s="65">
        <f t="shared" ref="F156" si="215">SUM(F157:F164)</f>
        <v>55000</v>
      </c>
      <c r="G156" s="10"/>
      <c r="H156" s="65">
        <f t="shared" ref="H156:J156" si="216">SUM(H157:H164)</f>
        <v>0</v>
      </c>
      <c r="I156" s="10"/>
      <c r="J156" s="65">
        <f t="shared" si="216"/>
        <v>0</v>
      </c>
      <c r="K156" s="66"/>
      <c r="L156" s="65">
        <f t="shared" ref="L156:N156" si="217">SUM(L157:L164)</f>
        <v>1000000</v>
      </c>
      <c r="M156" s="66"/>
      <c r="N156" s="65">
        <f t="shared" si="217"/>
        <v>298750</v>
      </c>
      <c r="O156" s="66"/>
      <c r="P156" s="65">
        <f t="shared" ref="P156:R156" si="218">SUM(P157:P164)</f>
        <v>0</v>
      </c>
      <c r="Q156" s="66"/>
      <c r="R156" s="65">
        <f t="shared" si="218"/>
        <v>320000</v>
      </c>
      <c r="S156" s="66"/>
      <c r="T156" s="65">
        <f t="shared" ref="T156:V156" si="219">SUM(T157:T164)</f>
        <v>0</v>
      </c>
      <c r="U156" s="66"/>
      <c r="V156" s="65">
        <f t="shared" si="219"/>
        <v>4249750</v>
      </c>
      <c r="W156" s="66"/>
      <c r="X156" s="65">
        <f t="shared" ref="X156:Z156" si="220">SUM(X157:X164)</f>
        <v>0</v>
      </c>
      <c r="Y156" s="66"/>
      <c r="Z156" s="65">
        <f t="shared" si="220"/>
        <v>450000</v>
      </c>
      <c r="AA156" s="66"/>
      <c r="AB156" s="65">
        <f t="shared" ref="AB156:AD156" si="221">SUM(AB157:AB164)</f>
        <v>14785000</v>
      </c>
      <c r="AC156" s="66"/>
      <c r="AD156" s="65">
        <f t="shared" si="221"/>
        <v>7421000</v>
      </c>
      <c r="AE156" s="66"/>
      <c r="AF156" s="65">
        <f t="shared" ref="AF156" si="222">SUM(AF157:AF164)</f>
        <v>2751000</v>
      </c>
      <c r="AG156" s="66"/>
      <c r="AH156" s="65">
        <f>SUM(AH157:AH164)</f>
        <v>31330500</v>
      </c>
    </row>
    <row r="157" spans="1:34" ht="15.75" x14ac:dyDescent="0.25">
      <c r="A157" s="20">
        <v>29901</v>
      </c>
      <c r="B157" s="3"/>
      <c r="C157" s="21" t="s">
        <v>151</v>
      </c>
      <c r="D157" s="63">
        <f>+[1]Presidencia!D157</f>
        <v>0</v>
      </c>
      <c r="E157" s="10"/>
      <c r="F157" s="63">
        <f>+[1]Presidencia!F157</f>
        <v>55000</v>
      </c>
      <c r="G157" s="10"/>
      <c r="H157" s="63">
        <f>+[1]Presidencia!H157</f>
        <v>0</v>
      </c>
      <c r="I157" s="10"/>
      <c r="J157" s="63">
        <f>+[1]Presidencia!J157</f>
        <v>0</v>
      </c>
      <c r="K157" s="63"/>
      <c r="L157" s="63">
        <f>+'[1]Dirección Ejecutiva'!D157</f>
        <v>1000000</v>
      </c>
      <c r="M157" s="63"/>
      <c r="N157" s="63">
        <f>+'[1]Dirección Ejecutiva'!F157</f>
        <v>298750</v>
      </c>
      <c r="O157" s="63"/>
      <c r="P157" s="63">
        <f>+'[1]Dirección Ejecutiva'!H157</f>
        <v>0</v>
      </c>
      <c r="Q157" s="63"/>
      <c r="R157" s="63">
        <f>+'[1]Dirección Ejecutiva'!J157</f>
        <v>320000</v>
      </c>
      <c r="S157" s="63"/>
      <c r="T157" s="63">
        <f>+'[1]Dirección Ejecutiva'!L157</f>
        <v>0</v>
      </c>
      <c r="U157" s="63"/>
      <c r="V157" s="63">
        <f>+[1]DGR!N157</f>
        <v>0</v>
      </c>
      <c r="W157" s="63"/>
      <c r="X157" s="63">
        <f>+'[1]DGA '!D157</f>
        <v>0</v>
      </c>
      <c r="Y157" s="63"/>
      <c r="Z157" s="63">
        <f>+'[1]DGA '!F157</f>
        <v>65000</v>
      </c>
      <c r="AA157" s="63"/>
      <c r="AB157" s="63">
        <f>+'[1]DGA '!H157</f>
        <v>2500000</v>
      </c>
      <c r="AC157" s="63"/>
      <c r="AD157" s="63">
        <f>+'[1]DGA '!J157</f>
        <v>140000</v>
      </c>
      <c r="AE157" s="63"/>
      <c r="AF157" s="63">
        <f>+'[1]DGA '!L157</f>
        <v>0</v>
      </c>
      <c r="AG157" s="63"/>
      <c r="AH157" s="63">
        <f t="shared" ref="AH157:AH164" si="223">+AF157+AD157+AB157+Z157+X157+V157+T157+R157+P157+N157+L157+J157+H157+F157+D157</f>
        <v>4378750</v>
      </c>
    </row>
    <row r="158" spans="1:34" ht="15.75" x14ac:dyDescent="0.25">
      <c r="A158" s="20">
        <v>29902</v>
      </c>
      <c r="B158" s="3"/>
      <c r="C158" s="21" t="s">
        <v>152</v>
      </c>
      <c r="D158" s="22">
        <f>+[2]Presidencia!D158</f>
        <v>0</v>
      </c>
      <c r="E158" s="10"/>
      <c r="F158" s="22">
        <f>+[2]Presidencia!F158</f>
        <v>0</v>
      </c>
      <c r="G158" s="10"/>
      <c r="H158" s="22">
        <f>+[2]Presidencia!H158</f>
        <v>0</v>
      </c>
      <c r="I158" s="10"/>
      <c r="J158" s="22">
        <f>+[2]Presidencia!J158</f>
        <v>0</v>
      </c>
      <c r="K158" s="22"/>
      <c r="L158" s="22">
        <f>+'[2]Dirección Ejecutiva'!D158</f>
        <v>0</v>
      </c>
      <c r="M158" s="22"/>
      <c r="N158" s="63">
        <f>+'[1]Dirección Ejecutiva'!F158</f>
        <v>0</v>
      </c>
      <c r="O158" s="22"/>
      <c r="P158" s="22">
        <f>+'[2]Dirección Ejecutiva'!H158</f>
        <v>0</v>
      </c>
      <c r="Q158" s="22"/>
      <c r="R158" s="63">
        <f>+'[1]Dirección Ejecutiva'!J158</f>
        <v>0</v>
      </c>
      <c r="S158" s="22"/>
      <c r="T158" s="22">
        <f>+'[2]Dirección Ejecutiva'!L158</f>
        <v>0</v>
      </c>
      <c r="U158" s="22"/>
      <c r="V158" s="22">
        <f>+[2]DGR!N158-[3]Presupuesto!F160</f>
        <v>0</v>
      </c>
      <c r="W158" s="22"/>
      <c r="X158" s="22">
        <f>+'[2]DGA '!D158</f>
        <v>0</v>
      </c>
      <c r="Y158" s="22"/>
      <c r="Z158" s="22">
        <f>+'[2]DGA '!F158</f>
        <v>0</v>
      </c>
      <c r="AA158" s="22"/>
      <c r="AB158" s="22">
        <f>+'[2]DGA '!H158</f>
        <v>0</v>
      </c>
      <c r="AC158" s="22"/>
      <c r="AD158" s="63">
        <f>+'[1]DGA '!J158</f>
        <v>1206000</v>
      </c>
      <c r="AE158" s="22"/>
      <c r="AF158" s="22">
        <f>+'[2]DGA '!L158</f>
        <v>0</v>
      </c>
      <c r="AG158" s="22"/>
      <c r="AH158" s="22">
        <f t="shared" si="223"/>
        <v>1206000</v>
      </c>
    </row>
    <row r="159" spans="1:34" ht="15.75" x14ac:dyDescent="0.25">
      <c r="A159" s="20">
        <v>29903</v>
      </c>
      <c r="B159" s="3"/>
      <c r="C159" s="21" t="s">
        <v>29</v>
      </c>
      <c r="D159" s="63">
        <f>+[1]Presidencia!D159</f>
        <v>0</v>
      </c>
      <c r="E159" s="10"/>
      <c r="F159" s="63">
        <f>+[1]Presidencia!F159</f>
        <v>0</v>
      </c>
      <c r="G159" s="10"/>
      <c r="H159" s="63">
        <f>+[1]Presidencia!H159</f>
        <v>0</v>
      </c>
      <c r="I159" s="10"/>
      <c r="J159" s="63">
        <f>+[1]Presidencia!J159</f>
        <v>0</v>
      </c>
      <c r="K159" s="63"/>
      <c r="L159" s="63">
        <f>+'[1]Dirección Ejecutiva'!D159</f>
        <v>0</v>
      </c>
      <c r="M159" s="63"/>
      <c r="N159" s="63">
        <f>+'[1]Dirección Ejecutiva'!F159</f>
        <v>0</v>
      </c>
      <c r="O159" s="63"/>
      <c r="P159" s="63">
        <f>+'[1]Dirección Ejecutiva'!H159</f>
        <v>0</v>
      </c>
      <c r="Q159" s="63"/>
      <c r="R159" s="63">
        <f>+'[1]Dirección Ejecutiva'!J159</f>
        <v>0</v>
      </c>
      <c r="S159" s="63"/>
      <c r="T159" s="63">
        <f>+'[1]Dirección Ejecutiva'!L159</f>
        <v>0</v>
      </c>
      <c r="U159" s="63"/>
      <c r="V159" s="63">
        <f>+[1]DGR!N159</f>
        <v>500000</v>
      </c>
      <c r="W159" s="63"/>
      <c r="X159" s="63">
        <f>+'[1]DGA '!D159</f>
        <v>0</v>
      </c>
      <c r="Y159" s="63"/>
      <c r="Z159" s="63">
        <f>+'[1]DGA '!F159</f>
        <v>385000</v>
      </c>
      <c r="AA159" s="63"/>
      <c r="AB159" s="63">
        <f>+'[1]DGA '!H159</f>
        <v>10000000</v>
      </c>
      <c r="AC159" s="63"/>
      <c r="AD159" s="63">
        <f>+'[1]DGA '!J159</f>
        <v>250000</v>
      </c>
      <c r="AE159" s="63"/>
      <c r="AF159" s="63">
        <f>+'[1]DGA '!L159</f>
        <v>500000</v>
      </c>
      <c r="AG159" s="63"/>
      <c r="AH159" s="63">
        <f t="shared" si="223"/>
        <v>11635000</v>
      </c>
    </row>
    <row r="160" spans="1:34" ht="15.75" x14ac:dyDescent="0.25">
      <c r="A160" s="20">
        <v>29904</v>
      </c>
      <c r="B160" s="3"/>
      <c r="C160" s="21" t="s">
        <v>153</v>
      </c>
      <c r="D160" s="63">
        <f>+[1]Presidencia!D160</f>
        <v>0</v>
      </c>
      <c r="E160" s="10"/>
      <c r="F160" s="63">
        <f>+[1]Presidencia!F160</f>
        <v>0</v>
      </c>
      <c r="G160" s="10"/>
      <c r="H160" s="63">
        <f>+[1]Presidencia!H160</f>
        <v>0</v>
      </c>
      <c r="I160" s="10"/>
      <c r="J160" s="63">
        <f>+[1]Presidencia!J160</f>
        <v>0</v>
      </c>
      <c r="K160" s="63"/>
      <c r="L160" s="63">
        <f>+'[1]Dirección Ejecutiva'!D160</f>
        <v>0</v>
      </c>
      <c r="M160" s="63"/>
      <c r="N160" s="63">
        <f>+'[1]Dirección Ejecutiva'!F160</f>
        <v>0</v>
      </c>
      <c r="O160" s="63"/>
      <c r="P160" s="63">
        <f>+'[1]Dirección Ejecutiva'!H160</f>
        <v>0</v>
      </c>
      <c r="Q160" s="63"/>
      <c r="R160" s="63">
        <f>+'[1]Dirección Ejecutiva'!J160</f>
        <v>0</v>
      </c>
      <c r="S160" s="63"/>
      <c r="T160" s="63">
        <f>+'[1]Dirección Ejecutiva'!L160</f>
        <v>0</v>
      </c>
      <c r="U160" s="63"/>
      <c r="V160" s="63">
        <f>+[1]DGR!N160</f>
        <v>3049750</v>
      </c>
      <c r="W160" s="63"/>
      <c r="X160" s="63">
        <f>+'[1]DGA '!D160</f>
        <v>0</v>
      </c>
      <c r="Y160" s="63"/>
      <c r="Z160" s="63">
        <f>+'[1]DGA '!F160</f>
        <v>0</v>
      </c>
      <c r="AA160" s="63"/>
      <c r="AB160" s="63">
        <f>+'[1]DGA '!H160</f>
        <v>2085000</v>
      </c>
      <c r="AC160" s="63"/>
      <c r="AD160" s="63">
        <f>+'[1]DGA '!J160</f>
        <v>744000</v>
      </c>
      <c r="AE160" s="63"/>
      <c r="AF160" s="63">
        <f>+'[1]DGA '!L160</f>
        <v>2001000</v>
      </c>
      <c r="AG160" s="63"/>
      <c r="AH160" s="63">
        <f t="shared" si="223"/>
        <v>7879750</v>
      </c>
    </row>
    <row r="161" spans="1:34" ht="15.75" x14ac:dyDescent="0.25">
      <c r="A161" s="20">
        <v>29905</v>
      </c>
      <c r="B161" s="3"/>
      <c r="C161" s="21" t="s">
        <v>30</v>
      </c>
      <c r="D161" s="63">
        <f>+[1]Presidencia!D161</f>
        <v>0</v>
      </c>
      <c r="E161" s="10"/>
      <c r="F161" s="63">
        <f>+[1]Presidencia!F161</f>
        <v>0</v>
      </c>
      <c r="G161" s="10"/>
      <c r="H161" s="63">
        <f>+[1]Presidencia!H161</f>
        <v>0</v>
      </c>
      <c r="I161" s="10"/>
      <c r="J161" s="63">
        <f>+[1]Presidencia!J161</f>
        <v>0</v>
      </c>
      <c r="K161" s="63"/>
      <c r="L161" s="63">
        <f>+'[1]Dirección Ejecutiva'!D161</f>
        <v>0</v>
      </c>
      <c r="M161" s="63"/>
      <c r="N161" s="63">
        <f>+'[1]Dirección Ejecutiva'!F161</f>
        <v>0</v>
      </c>
      <c r="O161" s="63"/>
      <c r="P161" s="63">
        <f>+'[1]Dirección Ejecutiva'!H161</f>
        <v>0</v>
      </c>
      <c r="Q161" s="63"/>
      <c r="R161" s="63">
        <f>+'[1]Dirección Ejecutiva'!J161</f>
        <v>0</v>
      </c>
      <c r="S161" s="63"/>
      <c r="T161" s="63">
        <f>+'[1]Dirección Ejecutiva'!L161</f>
        <v>0</v>
      </c>
      <c r="U161" s="63"/>
      <c r="V161" s="63">
        <f>+[1]DGR!N161</f>
        <v>0</v>
      </c>
      <c r="W161" s="63"/>
      <c r="X161" s="63">
        <f>+'[1]DGA '!D161</f>
        <v>0</v>
      </c>
      <c r="Y161" s="63"/>
      <c r="Z161" s="63">
        <f>+'[1]DGA '!F161</f>
        <v>0</v>
      </c>
      <c r="AA161" s="63"/>
      <c r="AB161" s="63">
        <f>+'[1]DGA '!H161</f>
        <v>0</v>
      </c>
      <c r="AC161" s="63"/>
      <c r="AD161" s="63">
        <f>+'[1]DGA '!J161</f>
        <v>150000</v>
      </c>
      <c r="AE161" s="63"/>
      <c r="AF161" s="63">
        <f>+'[1]DGA '!L161</f>
        <v>150000</v>
      </c>
      <c r="AG161" s="63"/>
      <c r="AH161" s="63">
        <f t="shared" si="223"/>
        <v>300000</v>
      </c>
    </row>
    <row r="162" spans="1:34" ht="15.75" x14ac:dyDescent="0.25">
      <c r="A162" s="20">
        <v>29906</v>
      </c>
      <c r="B162" s="3"/>
      <c r="C162" s="21" t="s">
        <v>31</v>
      </c>
      <c r="D162" s="63">
        <f>+[1]Presidencia!D162</f>
        <v>0</v>
      </c>
      <c r="E162" s="10"/>
      <c r="F162" s="63">
        <f>+[1]Presidencia!F162</f>
        <v>0</v>
      </c>
      <c r="G162" s="10"/>
      <c r="H162" s="63">
        <f>+[1]Presidencia!H162</f>
        <v>0</v>
      </c>
      <c r="I162" s="10"/>
      <c r="J162" s="63">
        <f>+[1]Presidencia!J162</f>
        <v>0</v>
      </c>
      <c r="K162" s="63"/>
      <c r="L162" s="63">
        <f>+'[1]Dirección Ejecutiva'!D162</f>
        <v>0</v>
      </c>
      <c r="M162" s="63"/>
      <c r="N162" s="63">
        <f>+'[1]Dirección Ejecutiva'!F162</f>
        <v>0</v>
      </c>
      <c r="O162" s="63"/>
      <c r="P162" s="63">
        <f>+'[1]Dirección Ejecutiva'!H162</f>
        <v>0</v>
      </c>
      <c r="Q162" s="63"/>
      <c r="R162" s="63">
        <f>+'[1]Dirección Ejecutiva'!J162</f>
        <v>0</v>
      </c>
      <c r="S162" s="63"/>
      <c r="T162" s="63">
        <f>+'[1]Dirección Ejecutiva'!L162</f>
        <v>0</v>
      </c>
      <c r="U162" s="63"/>
      <c r="V162" s="63">
        <f>+[1]DGR!N162</f>
        <v>500000</v>
      </c>
      <c r="W162" s="63"/>
      <c r="X162" s="63">
        <f>+'[1]DGA '!D162</f>
        <v>0</v>
      </c>
      <c r="Y162" s="63"/>
      <c r="Z162" s="63">
        <f>+'[1]DGA '!F162</f>
        <v>0</v>
      </c>
      <c r="AA162" s="63"/>
      <c r="AB162" s="63">
        <f>+'[1]DGA '!H162</f>
        <v>0</v>
      </c>
      <c r="AC162" s="63"/>
      <c r="AD162" s="63">
        <f>+'[1]DGA '!J162</f>
        <v>781000</v>
      </c>
      <c r="AE162" s="63"/>
      <c r="AF162" s="63">
        <f>+'[1]DGA '!L162</f>
        <v>0</v>
      </c>
      <c r="AG162" s="63"/>
      <c r="AH162" s="63">
        <f t="shared" si="223"/>
        <v>1281000</v>
      </c>
    </row>
    <row r="163" spans="1:34" ht="15.75" x14ac:dyDescent="0.25">
      <c r="A163" s="20">
        <v>29907</v>
      </c>
      <c r="B163" s="3"/>
      <c r="C163" s="21" t="s">
        <v>32</v>
      </c>
      <c r="D163" s="63">
        <f>+[1]Presidencia!D163</f>
        <v>0</v>
      </c>
      <c r="E163" s="10"/>
      <c r="F163" s="63">
        <f>+[1]Presidencia!F163</f>
        <v>0</v>
      </c>
      <c r="G163" s="10"/>
      <c r="H163" s="63">
        <f>+[1]Presidencia!H163</f>
        <v>0</v>
      </c>
      <c r="I163" s="10"/>
      <c r="J163" s="63">
        <f>+[1]Presidencia!J163</f>
        <v>0</v>
      </c>
      <c r="K163" s="63"/>
      <c r="L163" s="63">
        <f>+'[1]Dirección Ejecutiva'!D163</f>
        <v>0</v>
      </c>
      <c r="M163" s="63"/>
      <c r="N163" s="63">
        <f>+'[1]Dirección Ejecutiva'!F163</f>
        <v>0</v>
      </c>
      <c r="O163" s="63"/>
      <c r="P163" s="63">
        <f>+'[1]Dirección Ejecutiva'!H163</f>
        <v>0</v>
      </c>
      <c r="Q163" s="63"/>
      <c r="R163" s="63">
        <f>+'[1]Dirección Ejecutiva'!J163</f>
        <v>0</v>
      </c>
      <c r="S163" s="63"/>
      <c r="T163" s="63">
        <f>+'[1]Dirección Ejecutiva'!L163</f>
        <v>0</v>
      </c>
      <c r="U163" s="63"/>
      <c r="V163" s="63">
        <f>+[1]DGR!N163</f>
        <v>0</v>
      </c>
      <c r="W163" s="63"/>
      <c r="X163" s="63">
        <f>+'[1]DGA '!D163</f>
        <v>0</v>
      </c>
      <c r="Y163" s="63"/>
      <c r="Z163" s="63">
        <f>+'[1]DGA '!F163</f>
        <v>0</v>
      </c>
      <c r="AA163" s="63"/>
      <c r="AB163" s="63">
        <f>+'[1]DGA '!H163</f>
        <v>0</v>
      </c>
      <c r="AC163" s="63"/>
      <c r="AD163" s="63">
        <f>+'[1]DGA '!J163</f>
        <v>0</v>
      </c>
      <c r="AE163" s="63"/>
      <c r="AF163" s="63">
        <f>+'[1]DGA '!L163</f>
        <v>100000</v>
      </c>
      <c r="AG163" s="63"/>
      <c r="AH163" s="63">
        <f t="shared" si="223"/>
        <v>100000</v>
      </c>
    </row>
    <row r="164" spans="1:34" ht="15.75" x14ac:dyDescent="0.25">
      <c r="A164" s="20">
        <v>29999</v>
      </c>
      <c r="B164" s="3"/>
      <c r="C164" s="21" t="s">
        <v>154</v>
      </c>
      <c r="D164" s="63">
        <f>+[1]Presidencia!D164</f>
        <v>0</v>
      </c>
      <c r="E164" s="10"/>
      <c r="F164" s="63">
        <f>+[1]Presidencia!F164</f>
        <v>0</v>
      </c>
      <c r="G164" s="10"/>
      <c r="H164" s="63">
        <f>+[1]Presidencia!H164</f>
        <v>0</v>
      </c>
      <c r="I164" s="10"/>
      <c r="J164" s="63">
        <f>+[1]Presidencia!J164</f>
        <v>0</v>
      </c>
      <c r="K164" s="63"/>
      <c r="L164" s="63">
        <f>+'[1]Dirección Ejecutiva'!D164</f>
        <v>0</v>
      </c>
      <c r="M164" s="63"/>
      <c r="N164" s="63">
        <f>+'[1]Dirección Ejecutiva'!F164</f>
        <v>0</v>
      </c>
      <c r="O164" s="63"/>
      <c r="P164" s="63">
        <f>+'[1]Dirección Ejecutiva'!H164</f>
        <v>0</v>
      </c>
      <c r="Q164" s="63"/>
      <c r="R164" s="63">
        <f>+'[1]Dirección Ejecutiva'!J164</f>
        <v>0</v>
      </c>
      <c r="S164" s="63"/>
      <c r="T164" s="63">
        <f>+'[1]Dirección Ejecutiva'!L164</f>
        <v>0</v>
      </c>
      <c r="U164" s="63"/>
      <c r="V164" s="63">
        <f>+[1]DGR!N164</f>
        <v>200000</v>
      </c>
      <c r="W164" s="63"/>
      <c r="X164" s="63">
        <f>+'[1]DGA '!D164</f>
        <v>0</v>
      </c>
      <c r="Y164" s="63"/>
      <c r="Z164" s="63">
        <f>+'[1]DGA '!F164</f>
        <v>0</v>
      </c>
      <c r="AA164" s="63"/>
      <c r="AB164" s="63">
        <f>+'[1]DGA '!H164</f>
        <v>200000</v>
      </c>
      <c r="AC164" s="63"/>
      <c r="AD164" s="63">
        <f>+'[1]DGA '!J164</f>
        <v>4150000</v>
      </c>
      <c r="AE164" s="63"/>
      <c r="AF164" s="63">
        <f>+'[1]DGA '!L164</f>
        <v>0</v>
      </c>
      <c r="AG164" s="63"/>
      <c r="AH164" s="63">
        <f t="shared" si="223"/>
        <v>4550000</v>
      </c>
    </row>
    <row r="165" spans="1:34" ht="15.75" x14ac:dyDescent="0.25">
      <c r="A165" s="20"/>
      <c r="B165" s="3"/>
      <c r="C165" s="21"/>
      <c r="D165" s="63"/>
      <c r="E165" s="10"/>
      <c r="F165" s="63"/>
      <c r="G165" s="10"/>
      <c r="H165" s="63"/>
      <c r="I165" s="10"/>
      <c r="J165" s="63"/>
      <c r="K165" s="10"/>
      <c r="L165" s="63"/>
      <c r="M165" s="10"/>
      <c r="N165" s="63"/>
      <c r="O165" s="10"/>
      <c r="P165" s="63"/>
      <c r="Q165" s="10"/>
      <c r="R165" s="63"/>
      <c r="S165" s="10"/>
      <c r="T165" s="63"/>
      <c r="U165" s="10"/>
      <c r="V165" s="63"/>
      <c r="W165" s="10"/>
      <c r="X165" s="63"/>
      <c r="Y165" s="10"/>
      <c r="Z165" s="63"/>
      <c r="AA165" s="10"/>
      <c r="AB165" s="63"/>
      <c r="AC165" s="10"/>
      <c r="AD165" s="63"/>
      <c r="AE165" s="10"/>
      <c r="AF165" s="63"/>
      <c r="AG165" s="10"/>
      <c r="AH165" s="63"/>
    </row>
    <row r="166" spans="1:34" ht="16.5" thickBot="1" x14ac:dyDescent="0.3">
      <c r="A166" s="11">
        <v>3</v>
      </c>
      <c r="B166" s="3"/>
      <c r="C166" s="12" t="s">
        <v>155</v>
      </c>
      <c r="D166" s="25">
        <f t="shared" ref="D166" si="224">SUM(D167:D185)</f>
        <v>0</v>
      </c>
      <c r="E166" s="10"/>
      <c r="F166" s="25">
        <f t="shared" ref="F166" si="225">SUM(F167:F185)</f>
        <v>0</v>
      </c>
      <c r="G166" s="10"/>
      <c r="H166" s="25">
        <f t="shared" ref="H166:J166" si="226">SUM(H167:H185)</f>
        <v>0</v>
      </c>
      <c r="I166" s="10"/>
      <c r="J166" s="25">
        <f t="shared" si="226"/>
        <v>0</v>
      </c>
      <c r="K166" s="42"/>
      <c r="L166" s="25">
        <f t="shared" ref="L166:N166" si="227">SUM(L167:L185)</f>
        <v>0</v>
      </c>
      <c r="M166" s="42"/>
      <c r="N166" s="25">
        <f t="shared" si="227"/>
        <v>0</v>
      </c>
      <c r="O166" s="42"/>
      <c r="P166" s="25">
        <f t="shared" ref="P166:R166" si="228">SUM(P167:P185)</f>
        <v>0</v>
      </c>
      <c r="Q166" s="42"/>
      <c r="R166" s="25">
        <f t="shared" si="228"/>
        <v>0</v>
      </c>
      <c r="S166" s="42"/>
      <c r="T166" s="25">
        <f t="shared" ref="T166:V166" si="229">SUM(T167:T185)</f>
        <v>0</v>
      </c>
      <c r="U166" s="42"/>
      <c r="V166" s="25">
        <f t="shared" si="229"/>
        <v>0</v>
      </c>
      <c r="W166" s="42"/>
      <c r="X166" s="25">
        <f t="shared" ref="X166:Z166" si="230">SUM(X167:X185)</f>
        <v>0</v>
      </c>
      <c r="Y166" s="42"/>
      <c r="Z166" s="25">
        <f t="shared" si="230"/>
        <v>0</v>
      </c>
      <c r="AA166" s="42"/>
      <c r="AB166" s="25">
        <f t="shared" ref="AB166:AD166" si="231">SUM(AB167:AB185)</f>
        <v>0</v>
      </c>
      <c r="AC166" s="42"/>
      <c r="AD166" s="25">
        <f t="shared" si="231"/>
        <v>0</v>
      </c>
      <c r="AE166" s="42"/>
      <c r="AF166" s="25">
        <f t="shared" ref="AF166" si="232">SUM(AF167:AF185)</f>
        <v>0</v>
      </c>
      <c r="AG166" s="42"/>
      <c r="AH166" s="25">
        <f>SUM(AH167:AH185)</f>
        <v>0</v>
      </c>
    </row>
    <row r="167" spans="1:34" ht="16.5" thickTop="1" x14ac:dyDescent="0.25">
      <c r="A167" s="20">
        <v>30101</v>
      </c>
      <c r="B167" s="3"/>
      <c r="C167" s="21" t="s">
        <v>156</v>
      </c>
      <c r="D167" s="22">
        <f>+[2]Presidencia!D167</f>
        <v>0</v>
      </c>
      <c r="E167" s="10"/>
      <c r="F167" s="22">
        <f>+[2]Presidencia!F167</f>
        <v>0</v>
      </c>
      <c r="G167" s="10"/>
      <c r="H167" s="22">
        <f>+[2]Presidencia!H167</f>
        <v>0</v>
      </c>
      <c r="I167" s="10"/>
      <c r="J167" s="22">
        <f>+[2]Presidencia!J167</f>
        <v>0</v>
      </c>
      <c r="K167" s="22"/>
      <c r="L167" s="22">
        <f>+'[2]Dirección Ejecutiva'!D167</f>
        <v>0</v>
      </c>
      <c r="M167" s="22"/>
      <c r="N167" s="63">
        <f>+'[1]Dirección Ejecutiva'!F167</f>
        <v>0</v>
      </c>
      <c r="O167" s="22"/>
      <c r="P167" s="22">
        <f>+'[2]Dirección Ejecutiva'!H167</f>
        <v>0</v>
      </c>
      <c r="Q167" s="22"/>
      <c r="R167" s="63">
        <f>+'[1]Dirección Ejecutiva'!J167</f>
        <v>0</v>
      </c>
      <c r="S167" s="22"/>
      <c r="T167" s="22">
        <f>+'[2]Dirección Ejecutiva'!L167</f>
        <v>0</v>
      </c>
      <c r="U167" s="22"/>
      <c r="V167" s="22">
        <f>+[2]DGR!N167</f>
        <v>0</v>
      </c>
      <c r="W167" s="22"/>
      <c r="X167" s="22">
        <f>+'[2]DGA '!D167</f>
        <v>0</v>
      </c>
      <c r="Y167" s="22"/>
      <c r="Z167" s="22">
        <f>+'[2]DGA '!F167</f>
        <v>0</v>
      </c>
      <c r="AA167" s="22"/>
      <c r="AB167" s="22">
        <f>+'[2]DGA '!H167</f>
        <v>0</v>
      </c>
      <c r="AC167" s="22"/>
      <c r="AD167" s="22">
        <f>+'[2]DGA '!J167</f>
        <v>0</v>
      </c>
      <c r="AE167" s="22"/>
      <c r="AF167" s="22">
        <f>+'[2]DGA '!L167</f>
        <v>0</v>
      </c>
      <c r="AG167" s="22"/>
      <c r="AH167" s="22">
        <f t="shared" ref="AH167:AH185" si="233">+AF167+AD167+AB167+Z167+X167+V167+T167+R167+P167+N167+L167+J167+H167+F167+D167</f>
        <v>0</v>
      </c>
    </row>
    <row r="168" spans="1:34" ht="15.75" x14ac:dyDescent="0.25">
      <c r="A168" s="20">
        <v>30102</v>
      </c>
      <c r="B168" s="3"/>
      <c r="C168" s="21" t="s">
        <v>157</v>
      </c>
      <c r="D168" s="22">
        <f>+[2]Presidencia!D168</f>
        <v>0</v>
      </c>
      <c r="E168" s="10"/>
      <c r="F168" s="22">
        <f>+[2]Presidencia!F168</f>
        <v>0</v>
      </c>
      <c r="G168" s="10"/>
      <c r="H168" s="22">
        <f>+[2]Presidencia!H168</f>
        <v>0</v>
      </c>
      <c r="I168" s="10"/>
      <c r="J168" s="22">
        <f>+[2]Presidencia!J168</f>
        <v>0</v>
      </c>
      <c r="K168" s="22"/>
      <c r="L168" s="22">
        <f>+'[2]Dirección Ejecutiva'!D168</f>
        <v>0</v>
      </c>
      <c r="M168" s="22"/>
      <c r="N168" s="63">
        <f>+'[1]Dirección Ejecutiva'!F168</f>
        <v>0</v>
      </c>
      <c r="O168" s="22"/>
      <c r="P168" s="22">
        <f>+'[2]Dirección Ejecutiva'!H168</f>
        <v>0</v>
      </c>
      <c r="Q168" s="22"/>
      <c r="R168" s="63">
        <f>+'[1]Dirección Ejecutiva'!J168</f>
        <v>0</v>
      </c>
      <c r="S168" s="22"/>
      <c r="T168" s="22">
        <f>+'[2]Dirección Ejecutiva'!L168</f>
        <v>0</v>
      </c>
      <c r="U168" s="22"/>
      <c r="V168" s="22">
        <f>+[2]DGR!N168</f>
        <v>0</v>
      </c>
      <c r="W168" s="22"/>
      <c r="X168" s="22">
        <f>+'[2]DGA '!D168</f>
        <v>0</v>
      </c>
      <c r="Y168" s="22"/>
      <c r="Z168" s="22">
        <f>+'[2]DGA '!F168</f>
        <v>0</v>
      </c>
      <c r="AA168" s="22"/>
      <c r="AB168" s="22">
        <f>+'[2]DGA '!H168</f>
        <v>0</v>
      </c>
      <c r="AC168" s="22"/>
      <c r="AD168" s="22">
        <f>+'[2]DGA '!J168</f>
        <v>0</v>
      </c>
      <c r="AE168" s="22"/>
      <c r="AF168" s="22">
        <f>+'[2]DGA '!L168</f>
        <v>0</v>
      </c>
      <c r="AG168" s="22"/>
      <c r="AH168" s="22">
        <f t="shared" si="233"/>
        <v>0</v>
      </c>
    </row>
    <row r="169" spans="1:34" ht="15.75" x14ac:dyDescent="0.25">
      <c r="A169" s="20">
        <v>30103</v>
      </c>
      <c r="B169" s="3"/>
      <c r="C169" s="21" t="s">
        <v>158</v>
      </c>
      <c r="D169" s="22">
        <f>+[2]Presidencia!D169</f>
        <v>0</v>
      </c>
      <c r="E169" s="10"/>
      <c r="F169" s="22">
        <f>+[2]Presidencia!F169</f>
        <v>0</v>
      </c>
      <c r="G169" s="10"/>
      <c r="H169" s="22">
        <f>+[2]Presidencia!H169</f>
        <v>0</v>
      </c>
      <c r="I169" s="10"/>
      <c r="J169" s="22">
        <f>+[2]Presidencia!J169</f>
        <v>0</v>
      </c>
      <c r="K169" s="22"/>
      <c r="L169" s="22">
        <f>+'[2]Dirección Ejecutiva'!D169</f>
        <v>0</v>
      </c>
      <c r="M169" s="22"/>
      <c r="N169" s="63">
        <f>+'[1]Dirección Ejecutiva'!F169</f>
        <v>0</v>
      </c>
      <c r="O169" s="22"/>
      <c r="P169" s="22">
        <f>+'[2]Dirección Ejecutiva'!H169</f>
        <v>0</v>
      </c>
      <c r="Q169" s="22"/>
      <c r="R169" s="63">
        <f>+'[1]Dirección Ejecutiva'!J169</f>
        <v>0</v>
      </c>
      <c r="S169" s="22"/>
      <c r="T169" s="22">
        <f>+'[2]Dirección Ejecutiva'!L169</f>
        <v>0</v>
      </c>
      <c r="U169" s="22"/>
      <c r="V169" s="22">
        <f>+[2]DGR!N169</f>
        <v>0</v>
      </c>
      <c r="W169" s="22"/>
      <c r="X169" s="22">
        <f>+'[2]DGA '!D169</f>
        <v>0</v>
      </c>
      <c r="Y169" s="22"/>
      <c r="Z169" s="22">
        <f>+'[2]DGA '!F169</f>
        <v>0</v>
      </c>
      <c r="AA169" s="22"/>
      <c r="AB169" s="22">
        <f>+'[2]DGA '!H169</f>
        <v>0</v>
      </c>
      <c r="AC169" s="22"/>
      <c r="AD169" s="22">
        <f>+'[2]DGA '!J169</f>
        <v>0</v>
      </c>
      <c r="AE169" s="22"/>
      <c r="AF169" s="22">
        <f>+'[2]DGA '!L169</f>
        <v>0</v>
      </c>
      <c r="AG169" s="22"/>
      <c r="AH169" s="22">
        <f t="shared" si="233"/>
        <v>0</v>
      </c>
    </row>
    <row r="170" spans="1:34" ht="15.75" x14ac:dyDescent="0.25">
      <c r="A170" s="20">
        <v>30104</v>
      </c>
      <c r="B170" s="3"/>
      <c r="C170" s="21" t="s">
        <v>159</v>
      </c>
      <c r="D170" s="22">
        <f>+[2]Presidencia!D170</f>
        <v>0</v>
      </c>
      <c r="E170" s="10"/>
      <c r="F170" s="22">
        <f>+[2]Presidencia!F170</f>
        <v>0</v>
      </c>
      <c r="G170" s="10"/>
      <c r="H170" s="22">
        <f>+[2]Presidencia!H170</f>
        <v>0</v>
      </c>
      <c r="I170" s="10"/>
      <c r="J170" s="22">
        <f>+[2]Presidencia!J170</f>
        <v>0</v>
      </c>
      <c r="K170" s="22"/>
      <c r="L170" s="22">
        <f>+'[2]Dirección Ejecutiva'!D170</f>
        <v>0</v>
      </c>
      <c r="M170" s="22"/>
      <c r="N170" s="63">
        <f>+'[1]Dirección Ejecutiva'!F170</f>
        <v>0</v>
      </c>
      <c r="O170" s="22"/>
      <c r="P170" s="22">
        <f>+'[2]Dirección Ejecutiva'!H170</f>
        <v>0</v>
      </c>
      <c r="Q170" s="22"/>
      <c r="R170" s="63">
        <f>+'[1]Dirección Ejecutiva'!J170</f>
        <v>0</v>
      </c>
      <c r="S170" s="22"/>
      <c r="T170" s="22">
        <f>+'[2]Dirección Ejecutiva'!L170</f>
        <v>0</v>
      </c>
      <c r="U170" s="22"/>
      <c r="V170" s="22">
        <f>+[2]DGR!N170</f>
        <v>0</v>
      </c>
      <c r="W170" s="22"/>
      <c r="X170" s="22">
        <f>+'[2]DGA '!D170</f>
        <v>0</v>
      </c>
      <c r="Y170" s="22"/>
      <c r="Z170" s="22">
        <f>+'[2]DGA '!F170</f>
        <v>0</v>
      </c>
      <c r="AA170" s="22"/>
      <c r="AB170" s="22">
        <f>+'[2]DGA '!H170</f>
        <v>0</v>
      </c>
      <c r="AC170" s="22"/>
      <c r="AD170" s="22">
        <f>+'[2]DGA '!J170</f>
        <v>0</v>
      </c>
      <c r="AE170" s="22"/>
      <c r="AF170" s="22">
        <f>+'[2]DGA '!L170</f>
        <v>0</v>
      </c>
      <c r="AG170" s="22"/>
      <c r="AH170" s="22">
        <f t="shared" si="233"/>
        <v>0</v>
      </c>
    </row>
    <row r="171" spans="1:34" ht="15.75" x14ac:dyDescent="0.25">
      <c r="A171" s="20">
        <v>30201</v>
      </c>
      <c r="B171" s="3"/>
      <c r="C171" s="21" t="s">
        <v>160</v>
      </c>
      <c r="D171" s="22">
        <f>+[2]Presidencia!D171</f>
        <v>0</v>
      </c>
      <c r="E171" s="10"/>
      <c r="F171" s="22">
        <f>+[2]Presidencia!F171</f>
        <v>0</v>
      </c>
      <c r="G171" s="10"/>
      <c r="H171" s="22">
        <f>+[2]Presidencia!H171</f>
        <v>0</v>
      </c>
      <c r="I171" s="10"/>
      <c r="J171" s="22">
        <f>+[2]Presidencia!J171</f>
        <v>0</v>
      </c>
      <c r="K171" s="22"/>
      <c r="L171" s="22">
        <f>+'[2]Dirección Ejecutiva'!D171</f>
        <v>0</v>
      </c>
      <c r="M171" s="22"/>
      <c r="N171" s="63">
        <f>+'[1]Dirección Ejecutiva'!F171</f>
        <v>0</v>
      </c>
      <c r="O171" s="22"/>
      <c r="P171" s="22">
        <f>+'[2]Dirección Ejecutiva'!H171</f>
        <v>0</v>
      </c>
      <c r="Q171" s="22"/>
      <c r="R171" s="63">
        <f>+'[1]Dirección Ejecutiva'!J171</f>
        <v>0</v>
      </c>
      <c r="S171" s="22"/>
      <c r="T171" s="22">
        <f>+'[2]Dirección Ejecutiva'!L171</f>
        <v>0</v>
      </c>
      <c r="U171" s="22"/>
      <c r="V171" s="22">
        <f>+[2]DGR!N171</f>
        <v>0</v>
      </c>
      <c r="W171" s="22"/>
      <c r="X171" s="22">
        <f>+'[2]DGA '!D171</f>
        <v>0</v>
      </c>
      <c r="Y171" s="22"/>
      <c r="Z171" s="22">
        <f>+'[2]DGA '!F171</f>
        <v>0</v>
      </c>
      <c r="AA171" s="22"/>
      <c r="AB171" s="22">
        <f>+'[2]DGA '!H171</f>
        <v>0</v>
      </c>
      <c r="AC171" s="22"/>
      <c r="AD171" s="22">
        <f>+'[2]DGA '!J171</f>
        <v>0</v>
      </c>
      <c r="AE171" s="22"/>
      <c r="AF171" s="22">
        <f>+'[2]DGA '!L171</f>
        <v>0</v>
      </c>
      <c r="AG171" s="22"/>
      <c r="AH171" s="22">
        <f t="shared" si="233"/>
        <v>0</v>
      </c>
    </row>
    <row r="172" spans="1:34" ht="15.75" x14ac:dyDescent="0.25">
      <c r="A172" s="20">
        <v>30202</v>
      </c>
      <c r="B172" s="3"/>
      <c r="C172" s="21" t="s">
        <v>161</v>
      </c>
      <c r="D172" s="22">
        <f>+[2]Presidencia!D172</f>
        <v>0</v>
      </c>
      <c r="E172" s="10"/>
      <c r="F172" s="22">
        <f>+[2]Presidencia!F172</f>
        <v>0</v>
      </c>
      <c r="G172" s="10"/>
      <c r="H172" s="22">
        <f>+[2]Presidencia!H172</f>
        <v>0</v>
      </c>
      <c r="I172" s="10"/>
      <c r="J172" s="22">
        <f>+[2]Presidencia!J172</f>
        <v>0</v>
      </c>
      <c r="K172" s="22"/>
      <c r="L172" s="22">
        <f>+'[2]Dirección Ejecutiva'!D172</f>
        <v>0</v>
      </c>
      <c r="M172" s="22"/>
      <c r="N172" s="63">
        <f>+'[1]Dirección Ejecutiva'!F172</f>
        <v>0</v>
      </c>
      <c r="O172" s="22"/>
      <c r="P172" s="22">
        <f>+'[2]Dirección Ejecutiva'!H172</f>
        <v>0</v>
      </c>
      <c r="Q172" s="22"/>
      <c r="R172" s="63">
        <f>+'[1]Dirección Ejecutiva'!J172</f>
        <v>0</v>
      </c>
      <c r="S172" s="22"/>
      <c r="T172" s="22">
        <f>+'[2]Dirección Ejecutiva'!L172</f>
        <v>0</v>
      </c>
      <c r="U172" s="22"/>
      <c r="V172" s="22">
        <f>+[2]DGR!N172</f>
        <v>0</v>
      </c>
      <c r="W172" s="22"/>
      <c r="X172" s="22">
        <f>+'[2]DGA '!D172</f>
        <v>0</v>
      </c>
      <c r="Y172" s="22"/>
      <c r="Z172" s="22">
        <f>+'[2]DGA '!F172</f>
        <v>0</v>
      </c>
      <c r="AA172" s="22"/>
      <c r="AB172" s="22">
        <f>+'[2]DGA '!H172</f>
        <v>0</v>
      </c>
      <c r="AC172" s="22"/>
      <c r="AD172" s="22">
        <f>+'[2]DGA '!J172</f>
        <v>0</v>
      </c>
      <c r="AE172" s="22"/>
      <c r="AF172" s="22">
        <f>+'[2]DGA '!L172</f>
        <v>0</v>
      </c>
      <c r="AG172" s="22"/>
      <c r="AH172" s="22">
        <f t="shared" si="233"/>
        <v>0</v>
      </c>
    </row>
    <row r="173" spans="1:34" ht="15.75" x14ac:dyDescent="0.25">
      <c r="A173" s="20">
        <v>30203</v>
      </c>
      <c r="B173" s="3"/>
      <c r="C173" s="21" t="s">
        <v>162</v>
      </c>
      <c r="D173" s="22">
        <f>+[2]Presidencia!D173</f>
        <v>0</v>
      </c>
      <c r="E173" s="10"/>
      <c r="F173" s="22">
        <f>+[2]Presidencia!F173</f>
        <v>0</v>
      </c>
      <c r="G173" s="10"/>
      <c r="H173" s="22">
        <f>+[2]Presidencia!H173</f>
        <v>0</v>
      </c>
      <c r="I173" s="10"/>
      <c r="J173" s="22">
        <f>+[2]Presidencia!J173</f>
        <v>0</v>
      </c>
      <c r="K173" s="22"/>
      <c r="L173" s="22">
        <f>+'[2]Dirección Ejecutiva'!D173</f>
        <v>0</v>
      </c>
      <c r="M173" s="22"/>
      <c r="N173" s="63">
        <f>+'[1]Dirección Ejecutiva'!F173</f>
        <v>0</v>
      </c>
      <c r="O173" s="22"/>
      <c r="P173" s="22">
        <f>+'[2]Dirección Ejecutiva'!H173</f>
        <v>0</v>
      </c>
      <c r="Q173" s="22"/>
      <c r="R173" s="63">
        <f>+'[1]Dirección Ejecutiva'!J173</f>
        <v>0</v>
      </c>
      <c r="S173" s="22"/>
      <c r="T173" s="22">
        <f>+'[2]Dirección Ejecutiva'!L173</f>
        <v>0</v>
      </c>
      <c r="U173" s="22"/>
      <c r="V173" s="22">
        <f>+[2]DGR!N173</f>
        <v>0</v>
      </c>
      <c r="W173" s="22"/>
      <c r="X173" s="22">
        <f>+'[2]DGA '!D173</f>
        <v>0</v>
      </c>
      <c r="Y173" s="22"/>
      <c r="Z173" s="22">
        <f>+'[2]DGA '!F173</f>
        <v>0</v>
      </c>
      <c r="AA173" s="22"/>
      <c r="AB173" s="22">
        <f>+'[2]DGA '!H173</f>
        <v>0</v>
      </c>
      <c r="AC173" s="22"/>
      <c r="AD173" s="22">
        <f>+'[2]DGA '!J173</f>
        <v>0</v>
      </c>
      <c r="AE173" s="22"/>
      <c r="AF173" s="22">
        <f>+'[2]DGA '!L173</f>
        <v>0</v>
      </c>
      <c r="AG173" s="22"/>
      <c r="AH173" s="22">
        <f t="shared" si="233"/>
        <v>0</v>
      </c>
    </row>
    <row r="174" spans="1:34" ht="15.75" x14ac:dyDescent="0.25">
      <c r="A174" s="20">
        <v>30204</v>
      </c>
      <c r="B174" s="3"/>
      <c r="C174" s="21" t="s">
        <v>163</v>
      </c>
      <c r="D174" s="22">
        <f>+[2]Presidencia!D174</f>
        <v>0</v>
      </c>
      <c r="E174" s="10"/>
      <c r="F174" s="22">
        <f>+[2]Presidencia!F174</f>
        <v>0</v>
      </c>
      <c r="G174" s="10"/>
      <c r="H174" s="22">
        <f>+[2]Presidencia!H174</f>
        <v>0</v>
      </c>
      <c r="I174" s="10"/>
      <c r="J174" s="22">
        <f>+[2]Presidencia!J174</f>
        <v>0</v>
      </c>
      <c r="K174" s="22"/>
      <c r="L174" s="22">
        <f>+'[2]Dirección Ejecutiva'!D174</f>
        <v>0</v>
      </c>
      <c r="M174" s="22"/>
      <c r="N174" s="63">
        <f>+'[1]Dirección Ejecutiva'!F174</f>
        <v>0</v>
      </c>
      <c r="O174" s="22"/>
      <c r="P174" s="22">
        <f>+'[2]Dirección Ejecutiva'!H174</f>
        <v>0</v>
      </c>
      <c r="Q174" s="22"/>
      <c r="R174" s="63">
        <f>+'[1]Dirección Ejecutiva'!J174</f>
        <v>0</v>
      </c>
      <c r="S174" s="22"/>
      <c r="T174" s="22">
        <f>+'[2]Dirección Ejecutiva'!L174</f>
        <v>0</v>
      </c>
      <c r="U174" s="22"/>
      <c r="V174" s="22">
        <f>+[2]DGR!N174</f>
        <v>0</v>
      </c>
      <c r="W174" s="22"/>
      <c r="X174" s="22">
        <f>+'[2]DGA '!D174</f>
        <v>0</v>
      </c>
      <c r="Y174" s="22"/>
      <c r="Z174" s="22">
        <f>+'[2]DGA '!F174</f>
        <v>0</v>
      </c>
      <c r="AA174" s="22"/>
      <c r="AB174" s="22">
        <f>+'[2]DGA '!H174</f>
        <v>0</v>
      </c>
      <c r="AC174" s="22"/>
      <c r="AD174" s="22">
        <f>+'[2]DGA '!J174</f>
        <v>0</v>
      </c>
      <c r="AE174" s="22"/>
      <c r="AF174" s="22">
        <f>+'[2]DGA '!L174</f>
        <v>0</v>
      </c>
      <c r="AG174" s="22"/>
      <c r="AH174" s="22">
        <f t="shared" si="233"/>
        <v>0</v>
      </c>
    </row>
    <row r="175" spans="1:34" ht="15.75" x14ac:dyDescent="0.25">
      <c r="A175" s="20">
        <v>30205</v>
      </c>
      <c r="B175" s="3"/>
      <c r="C175" s="21" t="s">
        <v>164</v>
      </c>
      <c r="D175" s="22">
        <f>+[2]Presidencia!D175</f>
        <v>0</v>
      </c>
      <c r="E175" s="10"/>
      <c r="F175" s="22">
        <f>+[2]Presidencia!F175</f>
        <v>0</v>
      </c>
      <c r="G175" s="10"/>
      <c r="H175" s="22">
        <f>+[2]Presidencia!H175</f>
        <v>0</v>
      </c>
      <c r="I175" s="10"/>
      <c r="J175" s="22">
        <f>+[2]Presidencia!J175</f>
        <v>0</v>
      </c>
      <c r="K175" s="22"/>
      <c r="L175" s="22">
        <f>+'[2]Dirección Ejecutiva'!D175</f>
        <v>0</v>
      </c>
      <c r="M175" s="22"/>
      <c r="N175" s="63">
        <f>+'[1]Dirección Ejecutiva'!F175</f>
        <v>0</v>
      </c>
      <c r="O175" s="22"/>
      <c r="P175" s="22">
        <f>+'[2]Dirección Ejecutiva'!H175</f>
        <v>0</v>
      </c>
      <c r="Q175" s="22"/>
      <c r="R175" s="63">
        <f>+'[1]Dirección Ejecutiva'!J175</f>
        <v>0</v>
      </c>
      <c r="S175" s="22"/>
      <c r="T175" s="22">
        <f>+'[2]Dirección Ejecutiva'!L175</f>
        <v>0</v>
      </c>
      <c r="U175" s="22"/>
      <c r="V175" s="22">
        <f>+[2]DGR!N175</f>
        <v>0</v>
      </c>
      <c r="W175" s="22"/>
      <c r="X175" s="22">
        <f>+'[2]DGA '!D175</f>
        <v>0</v>
      </c>
      <c r="Y175" s="22"/>
      <c r="Z175" s="22">
        <f>+'[2]DGA '!F175</f>
        <v>0</v>
      </c>
      <c r="AA175" s="22"/>
      <c r="AB175" s="22">
        <f>+'[2]DGA '!H175</f>
        <v>0</v>
      </c>
      <c r="AC175" s="22"/>
      <c r="AD175" s="22">
        <f>+'[2]DGA '!J175</f>
        <v>0</v>
      </c>
      <c r="AE175" s="22"/>
      <c r="AF175" s="22">
        <f>+'[2]DGA '!L175</f>
        <v>0</v>
      </c>
      <c r="AG175" s="22"/>
      <c r="AH175" s="22">
        <f t="shared" si="233"/>
        <v>0</v>
      </c>
    </row>
    <row r="176" spans="1:34" ht="15.75" x14ac:dyDescent="0.25">
      <c r="A176" s="20">
        <v>30206</v>
      </c>
      <c r="B176" s="3"/>
      <c r="C176" s="21" t="s">
        <v>165</v>
      </c>
      <c r="D176" s="22">
        <f>+[2]Presidencia!D176</f>
        <v>0</v>
      </c>
      <c r="E176" s="10"/>
      <c r="F176" s="22">
        <f>+[2]Presidencia!F176</f>
        <v>0</v>
      </c>
      <c r="G176" s="10"/>
      <c r="H176" s="22">
        <f>+[2]Presidencia!H176</f>
        <v>0</v>
      </c>
      <c r="I176" s="10"/>
      <c r="J176" s="22">
        <f>+[2]Presidencia!J176</f>
        <v>0</v>
      </c>
      <c r="K176" s="22"/>
      <c r="L176" s="22">
        <f>+'[2]Dirección Ejecutiva'!D176</f>
        <v>0</v>
      </c>
      <c r="M176" s="22"/>
      <c r="N176" s="63">
        <f>+'[1]Dirección Ejecutiva'!F176</f>
        <v>0</v>
      </c>
      <c r="O176" s="22"/>
      <c r="P176" s="22">
        <f>+'[2]Dirección Ejecutiva'!H176</f>
        <v>0</v>
      </c>
      <c r="Q176" s="22"/>
      <c r="R176" s="63">
        <f>+'[1]Dirección Ejecutiva'!J176</f>
        <v>0</v>
      </c>
      <c r="S176" s="22"/>
      <c r="T176" s="22">
        <f>+'[2]Dirección Ejecutiva'!L176</f>
        <v>0</v>
      </c>
      <c r="U176" s="22"/>
      <c r="V176" s="22">
        <f>+[2]DGR!N176</f>
        <v>0</v>
      </c>
      <c r="W176" s="22"/>
      <c r="X176" s="22">
        <f>+'[2]DGA '!D176</f>
        <v>0</v>
      </c>
      <c r="Y176" s="22"/>
      <c r="Z176" s="22">
        <f>+'[2]DGA '!F176</f>
        <v>0</v>
      </c>
      <c r="AA176" s="22"/>
      <c r="AB176" s="22">
        <f>+'[2]DGA '!H176</f>
        <v>0</v>
      </c>
      <c r="AC176" s="22"/>
      <c r="AD176" s="22">
        <f>+'[2]DGA '!J176</f>
        <v>0</v>
      </c>
      <c r="AE176" s="22"/>
      <c r="AF176" s="22">
        <f>+'[2]DGA '!L176</f>
        <v>0</v>
      </c>
      <c r="AG176" s="22"/>
      <c r="AH176" s="22">
        <f t="shared" si="233"/>
        <v>0</v>
      </c>
    </row>
    <row r="177" spans="1:34" ht="15.75" x14ac:dyDescent="0.25">
      <c r="A177" s="20">
        <v>30207</v>
      </c>
      <c r="B177" s="3"/>
      <c r="C177" s="21" t="s">
        <v>166</v>
      </c>
      <c r="D177" s="22">
        <f>+[2]Presidencia!D177</f>
        <v>0</v>
      </c>
      <c r="E177" s="10"/>
      <c r="F177" s="22">
        <f>+[2]Presidencia!F177</f>
        <v>0</v>
      </c>
      <c r="G177" s="10"/>
      <c r="H177" s="22">
        <f>+[2]Presidencia!H177</f>
        <v>0</v>
      </c>
      <c r="I177" s="10"/>
      <c r="J177" s="22">
        <f>+[2]Presidencia!J177</f>
        <v>0</v>
      </c>
      <c r="K177" s="22"/>
      <c r="L177" s="22">
        <f>+'[2]Dirección Ejecutiva'!D177</f>
        <v>0</v>
      </c>
      <c r="M177" s="22"/>
      <c r="N177" s="63">
        <f>+'[1]Dirección Ejecutiva'!F177</f>
        <v>0</v>
      </c>
      <c r="O177" s="22"/>
      <c r="P177" s="22">
        <f>+'[2]Dirección Ejecutiva'!H177</f>
        <v>0</v>
      </c>
      <c r="Q177" s="22"/>
      <c r="R177" s="63">
        <f>+'[1]Dirección Ejecutiva'!J177</f>
        <v>0</v>
      </c>
      <c r="S177" s="22"/>
      <c r="T177" s="22">
        <f>+'[2]Dirección Ejecutiva'!L177</f>
        <v>0</v>
      </c>
      <c r="U177" s="22"/>
      <c r="V177" s="22">
        <f>+[2]DGR!N177</f>
        <v>0</v>
      </c>
      <c r="W177" s="22"/>
      <c r="X177" s="22">
        <f>+'[2]DGA '!D177</f>
        <v>0</v>
      </c>
      <c r="Y177" s="22"/>
      <c r="Z177" s="22">
        <f>+'[2]DGA '!F177</f>
        <v>0</v>
      </c>
      <c r="AA177" s="22"/>
      <c r="AB177" s="22">
        <f>+'[2]DGA '!H177</f>
        <v>0</v>
      </c>
      <c r="AC177" s="22"/>
      <c r="AD177" s="22">
        <f>+'[2]DGA '!J177</f>
        <v>0</v>
      </c>
      <c r="AE177" s="22"/>
      <c r="AF177" s="22">
        <f>+'[2]DGA '!L177</f>
        <v>0</v>
      </c>
      <c r="AG177" s="22"/>
      <c r="AH177" s="22">
        <f t="shared" si="233"/>
        <v>0</v>
      </c>
    </row>
    <row r="178" spans="1:34" ht="15.75" x14ac:dyDescent="0.25">
      <c r="A178" s="20">
        <v>30208</v>
      </c>
      <c r="B178" s="3"/>
      <c r="C178" s="21" t="s">
        <v>167</v>
      </c>
      <c r="D178" s="22">
        <f>+[2]Presidencia!D178</f>
        <v>0</v>
      </c>
      <c r="E178" s="10"/>
      <c r="F178" s="22">
        <f>+[2]Presidencia!F178</f>
        <v>0</v>
      </c>
      <c r="G178" s="10"/>
      <c r="H178" s="22">
        <f>+[2]Presidencia!H178</f>
        <v>0</v>
      </c>
      <c r="I178" s="10"/>
      <c r="J178" s="22">
        <f>+[2]Presidencia!J178</f>
        <v>0</v>
      </c>
      <c r="K178" s="22"/>
      <c r="L178" s="22">
        <f>+'[2]Dirección Ejecutiva'!D178</f>
        <v>0</v>
      </c>
      <c r="M178" s="22"/>
      <c r="N178" s="63">
        <f>+'[1]Dirección Ejecutiva'!F178</f>
        <v>0</v>
      </c>
      <c r="O178" s="22"/>
      <c r="P178" s="22">
        <f>+'[2]Dirección Ejecutiva'!H178</f>
        <v>0</v>
      </c>
      <c r="Q178" s="22"/>
      <c r="R178" s="63">
        <f>+'[1]Dirección Ejecutiva'!J178</f>
        <v>0</v>
      </c>
      <c r="S178" s="22"/>
      <c r="T178" s="22">
        <f>+'[2]Dirección Ejecutiva'!L178</f>
        <v>0</v>
      </c>
      <c r="U178" s="22"/>
      <c r="V178" s="22">
        <f>+[2]DGR!N178</f>
        <v>0</v>
      </c>
      <c r="W178" s="22"/>
      <c r="X178" s="22">
        <f>+'[2]DGA '!D178</f>
        <v>0</v>
      </c>
      <c r="Y178" s="22"/>
      <c r="Z178" s="22">
        <f>+'[2]DGA '!F178</f>
        <v>0</v>
      </c>
      <c r="AA178" s="22"/>
      <c r="AB178" s="22">
        <f>+'[2]DGA '!H178</f>
        <v>0</v>
      </c>
      <c r="AC178" s="22"/>
      <c r="AD178" s="22">
        <f>+'[2]DGA '!J178</f>
        <v>0</v>
      </c>
      <c r="AE178" s="22"/>
      <c r="AF178" s="22">
        <f>+'[2]DGA '!L178</f>
        <v>0</v>
      </c>
      <c r="AG178" s="22"/>
      <c r="AH178" s="22">
        <f t="shared" si="233"/>
        <v>0</v>
      </c>
    </row>
    <row r="179" spans="1:34" ht="15.75" x14ac:dyDescent="0.25">
      <c r="A179" s="20">
        <v>30301</v>
      </c>
      <c r="B179" s="3"/>
      <c r="C179" s="21" t="s">
        <v>168</v>
      </c>
      <c r="D179" s="22">
        <f>+[2]Presidencia!D179</f>
        <v>0</v>
      </c>
      <c r="E179" s="10"/>
      <c r="F179" s="22">
        <f>+[2]Presidencia!F179</f>
        <v>0</v>
      </c>
      <c r="G179" s="10"/>
      <c r="H179" s="22">
        <f>+[2]Presidencia!H179</f>
        <v>0</v>
      </c>
      <c r="I179" s="10"/>
      <c r="J179" s="22">
        <f>+[2]Presidencia!J179</f>
        <v>0</v>
      </c>
      <c r="K179" s="22"/>
      <c r="L179" s="22">
        <f>+'[2]Dirección Ejecutiva'!D179</f>
        <v>0</v>
      </c>
      <c r="M179" s="22"/>
      <c r="N179" s="63">
        <f>+'[1]Dirección Ejecutiva'!F179</f>
        <v>0</v>
      </c>
      <c r="O179" s="22"/>
      <c r="P179" s="22">
        <f>+'[2]Dirección Ejecutiva'!H179</f>
        <v>0</v>
      </c>
      <c r="Q179" s="22"/>
      <c r="R179" s="63">
        <f>+'[1]Dirección Ejecutiva'!J179</f>
        <v>0</v>
      </c>
      <c r="S179" s="22"/>
      <c r="T179" s="22">
        <f>+'[2]Dirección Ejecutiva'!L179</f>
        <v>0</v>
      </c>
      <c r="U179" s="22"/>
      <c r="V179" s="22">
        <f>+[2]DGR!N179</f>
        <v>0</v>
      </c>
      <c r="W179" s="22"/>
      <c r="X179" s="22">
        <f>+'[2]DGA '!D179</f>
        <v>0</v>
      </c>
      <c r="Y179" s="22"/>
      <c r="Z179" s="22">
        <f>+'[2]DGA '!F179</f>
        <v>0</v>
      </c>
      <c r="AA179" s="22"/>
      <c r="AB179" s="22">
        <f>+'[2]DGA '!H179</f>
        <v>0</v>
      </c>
      <c r="AC179" s="22"/>
      <c r="AD179" s="22">
        <f>+'[2]DGA '!J179</f>
        <v>0</v>
      </c>
      <c r="AE179" s="22"/>
      <c r="AF179" s="22">
        <f>+'[2]DGA '!L179</f>
        <v>0</v>
      </c>
      <c r="AG179" s="22"/>
      <c r="AH179" s="22">
        <f t="shared" si="233"/>
        <v>0</v>
      </c>
    </row>
    <row r="180" spans="1:34" ht="15.75" x14ac:dyDescent="0.25">
      <c r="A180" s="20">
        <v>30399</v>
      </c>
      <c r="B180" s="3"/>
      <c r="C180" s="21" t="s">
        <v>169</v>
      </c>
      <c r="D180" s="22">
        <f>+[2]Presidencia!D180</f>
        <v>0</v>
      </c>
      <c r="E180" s="10"/>
      <c r="F180" s="22">
        <f>+[2]Presidencia!F180</f>
        <v>0</v>
      </c>
      <c r="G180" s="10"/>
      <c r="H180" s="22">
        <f>+[2]Presidencia!H180</f>
        <v>0</v>
      </c>
      <c r="I180" s="10"/>
      <c r="J180" s="22">
        <f>+[2]Presidencia!J180</f>
        <v>0</v>
      </c>
      <c r="K180" s="22"/>
      <c r="L180" s="22">
        <f>+'[2]Dirección Ejecutiva'!D180</f>
        <v>0</v>
      </c>
      <c r="M180" s="22"/>
      <c r="N180" s="63">
        <f>+'[1]Dirección Ejecutiva'!F180</f>
        <v>0</v>
      </c>
      <c r="O180" s="22"/>
      <c r="P180" s="22">
        <f>+'[2]Dirección Ejecutiva'!H180</f>
        <v>0</v>
      </c>
      <c r="Q180" s="22"/>
      <c r="R180" s="63">
        <f>+'[1]Dirección Ejecutiva'!J180</f>
        <v>0</v>
      </c>
      <c r="S180" s="22"/>
      <c r="T180" s="22">
        <f>+'[2]Dirección Ejecutiva'!L180</f>
        <v>0</v>
      </c>
      <c r="U180" s="22"/>
      <c r="V180" s="22">
        <f>+[2]DGR!N180</f>
        <v>0</v>
      </c>
      <c r="W180" s="22"/>
      <c r="X180" s="22">
        <f>+'[2]DGA '!D180</f>
        <v>0</v>
      </c>
      <c r="Y180" s="22"/>
      <c r="Z180" s="22">
        <f>+'[2]DGA '!F180</f>
        <v>0</v>
      </c>
      <c r="AA180" s="22"/>
      <c r="AB180" s="22">
        <f>+'[2]DGA '!H180</f>
        <v>0</v>
      </c>
      <c r="AC180" s="22"/>
      <c r="AD180" s="22">
        <f>+'[2]DGA '!J180</f>
        <v>0</v>
      </c>
      <c r="AE180" s="22"/>
      <c r="AF180" s="22">
        <f>+'[2]DGA '!L180</f>
        <v>0</v>
      </c>
      <c r="AG180" s="22"/>
      <c r="AH180" s="22">
        <f t="shared" si="233"/>
        <v>0</v>
      </c>
    </row>
    <row r="181" spans="1:34" ht="15.75" x14ac:dyDescent="0.25">
      <c r="A181" s="20">
        <v>30401</v>
      </c>
      <c r="B181" s="3"/>
      <c r="C181" s="21" t="s">
        <v>170</v>
      </c>
      <c r="D181" s="22">
        <f>+[2]Presidencia!D181</f>
        <v>0</v>
      </c>
      <c r="E181" s="10"/>
      <c r="F181" s="22">
        <f>+[2]Presidencia!F181</f>
        <v>0</v>
      </c>
      <c r="G181" s="10"/>
      <c r="H181" s="22">
        <f>+[2]Presidencia!H181</f>
        <v>0</v>
      </c>
      <c r="I181" s="10"/>
      <c r="J181" s="22">
        <f>+[2]Presidencia!J181</f>
        <v>0</v>
      </c>
      <c r="K181" s="22"/>
      <c r="L181" s="22">
        <f>+'[2]Dirección Ejecutiva'!D181</f>
        <v>0</v>
      </c>
      <c r="M181" s="22"/>
      <c r="N181" s="63">
        <f>+'[1]Dirección Ejecutiva'!F181</f>
        <v>0</v>
      </c>
      <c r="O181" s="22"/>
      <c r="P181" s="22">
        <f>+'[2]Dirección Ejecutiva'!H181</f>
        <v>0</v>
      </c>
      <c r="Q181" s="22"/>
      <c r="R181" s="63">
        <f>+'[1]Dirección Ejecutiva'!J181</f>
        <v>0</v>
      </c>
      <c r="S181" s="22"/>
      <c r="T181" s="22">
        <f>+'[2]Dirección Ejecutiva'!L181</f>
        <v>0</v>
      </c>
      <c r="U181" s="22"/>
      <c r="V181" s="22">
        <f>+[2]DGR!N181</f>
        <v>0</v>
      </c>
      <c r="W181" s="22"/>
      <c r="X181" s="22">
        <f>+'[2]DGA '!D181</f>
        <v>0</v>
      </c>
      <c r="Y181" s="22"/>
      <c r="Z181" s="22">
        <f>+'[2]DGA '!F181</f>
        <v>0</v>
      </c>
      <c r="AA181" s="22"/>
      <c r="AB181" s="22">
        <f>+'[2]DGA '!H181</f>
        <v>0</v>
      </c>
      <c r="AC181" s="22"/>
      <c r="AD181" s="22">
        <f>+'[2]DGA '!J181</f>
        <v>0</v>
      </c>
      <c r="AE181" s="22"/>
      <c r="AF181" s="22">
        <f>+'[2]DGA '!L181</f>
        <v>0</v>
      </c>
      <c r="AG181" s="22"/>
      <c r="AH181" s="22">
        <f t="shared" si="233"/>
        <v>0</v>
      </c>
    </row>
    <row r="182" spans="1:34" ht="15.75" x14ac:dyDescent="0.25">
      <c r="A182" s="20">
        <v>30402</v>
      </c>
      <c r="B182" s="3"/>
      <c r="C182" s="21" t="s">
        <v>171</v>
      </c>
      <c r="D182" s="22">
        <f>+[2]Presidencia!D182</f>
        <v>0</v>
      </c>
      <c r="E182" s="10"/>
      <c r="F182" s="22">
        <f>+[2]Presidencia!F182</f>
        <v>0</v>
      </c>
      <c r="G182" s="10"/>
      <c r="H182" s="22">
        <f>+[2]Presidencia!H182</f>
        <v>0</v>
      </c>
      <c r="I182" s="10"/>
      <c r="J182" s="22">
        <f>+[2]Presidencia!J182</f>
        <v>0</v>
      </c>
      <c r="K182" s="22"/>
      <c r="L182" s="22">
        <f>+'[2]Dirección Ejecutiva'!D182</f>
        <v>0</v>
      </c>
      <c r="M182" s="22"/>
      <c r="N182" s="63">
        <f>+'[1]Dirección Ejecutiva'!F182</f>
        <v>0</v>
      </c>
      <c r="O182" s="22"/>
      <c r="P182" s="22">
        <f>+'[2]Dirección Ejecutiva'!H182</f>
        <v>0</v>
      </c>
      <c r="Q182" s="22"/>
      <c r="R182" s="63">
        <f>+'[1]Dirección Ejecutiva'!J182</f>
        <v>0</v>
      </c>
      <c r="S182" s="22"/>
      <c r="T182" s="22">
        <f>+'[2]Dirección Ejecutiva'!L182</f>
        <v>0</v>
      </c>
      <c r="U182" s="22"/>
      <c r="V182" s="22">
        <f>+[2]DGR!N182</f>
        <v>0</v>
      </c>
      <c r="W182" s="22"/>
      <c r="X182" s="22">
        <f>+'[2]DGA '!D182</f>
        <v>0</v>
      </c>
      <c r="Y182" s="22"/>
      <c r="Z182" s="22">
        <f>+'[2]DGA '!F182</f>
        <v>0</v>
      </c>
      <c r="AA182" s="22"/>
      <c r="AB182" s="22">
        <f>+'[2]DGA '!H182</f>
        <v>0</v>
      </c>
      <c r="AC182" s="22"/>
      <c r="AD182" s="22">
        <f>+'[2]DGA '!J182</f>
        <v>0</v>
      </c>
      <c r="AE182" s="22"/>
      <c r="AF182" s="22">
        <f>+'[2]DGA '!L182</f>
        <v>0</v>
      </c>
      <c r="AG182" s="22"/>
      <c r="AH182" s="22">
        <f t="shared" si="233"/>
        <v>0</v>
      </c>
    </row>
    <row r="183" spans="1:34" ht="15.75" x14ac:dyDescent="0.25">
      <c r="A183" s="20">
        <v>30403</v>
      </c>
      <c r="B183" s="3"/>
      <c r="C183" s="21" t="s">
        <v>172</v>
      </c>
      <c r="D183" s="22">
        <f>+[2]Presidencia!D183</f>
        <v>0</v>
      </c>
      <c r="E183" s="10"/>
      <c r="F183" s="22">
        <f>+[2]Presidencia!F183</f>
        <v>0</v>
      </c>
      <c r="G183" s="10"/>
      <c r="H183" s="22">
        <f>+[2]Presidencia!H183</f>
        <v>0</v>
      </c>
      <c r="I183" s="10"/>
      <c r="J183" s="22">
        <f>+[2]Presidencia!J183</f>
        <v>0</v>
      </c>
      <c r="K183" s="22"/>
      <c r="L183" s="22">
        <f>+'[2]Dirección Ejecutiva'!D183</f>
        <v>0</v>
      </c>
      <c r="M183" s="22"/>
      <c r="N183" s="63">
        <f>+'[1]Dirección Ejecutiva'!F183</f>
        <v>0</v>
      </c>
      <c r="O183" s="22"/>
      <c r="P183" s="22">
        <f>+'[2]Dirección Ejecutiva'!H183</f>
        <v>0</v>
      </c>
      <c r="Q183" s="22"/>
      <c r="R183" s="63">
        <f>+'[1]Dirección Ejecutiva'!J183</f>
        <v>0</v>
      </c>
      <c r="S183" s="22"/>
      <c r="T183" s="22">
        <f>+'[2]Dirección Ejecutiva'!L183</f>
        <v>0</v>
      </c>
      <c r="U183" s="22"/>
      <c r="V183" s="22">
        <f>+[2]DGR!N183</f>
        <v>0</v>
      </c>
      <c r="W183" s="22"/>
      <c r="X183" s="22">
        <f>+'[2]DGA '!D183</f>
        <v>0</v>
      </c>
      <c r="Y183" s="22"/>
      <c r="Z183" s="22">
        <f>+'[2]DGA '!F183</f>
        <v>0</v>
      </c>
      <c r="AA183" s="22"/>
      <c r="AB183" s="22">
        <f>+'[2]DGA '!H183</f>
        <v>0</v>
      </c>
      <c r="AC183" s="22"/>
      <c r="AD183" s="22">
        <f>+'[2]DGA '!J183</f>
        <v>0</v>
      </c>
      <c r="AE183" s="22"/>
      <c r="AF183" s="22">
        <f>+'[2]DGA '!L183</f>
        <v>0</v>
      </c>
      <c r="AG183" s="22"/>
      <c r="AH183" s="22">
        <f t="shared" si="233"/>
        <v>0</v>
      </c>
    </row>
    <row r="184" spans="1:34" ht="15.75" x14ac:dyDescent="0.25">
      <c r="A184" s="20">
        <v>30404</v>
      </c>
      <c r="B184" s="3"/>
      <c r="C184" s="21" t="s">
        <v>173</v>
      </c>
      <c r="D184" s="22">
        <f>+[2]Presidencia!D184</f>
        <v>0</v>
      </c>
      <c r="E184" s="10"/>
      <c r="F184" s="22">
        <f>+[2]Presidencia!F184</f>
        <v>0</v>
      </c>
      <c r="G184" s="10"/>
      <c r="H184" s="22">
        <f>+[2]Presidencia!H184</f>
        <v>0</v>
      </c>
      <c r="I184" s="10"/>
      <c r="J184" s="22">
        <f>+[2]Presidencia!J184</f>
        <v>0</v>
      </c>
      <c r="K184" s="22"/>
      <c r="L184" s="22">
        <f>+'[2]Dirección Ejecutiva'!D184</f>
        <v>0</v>
      </c>
      <c r="M184" s="22"/>
      <c r="N184" s="63">
        <f>+'[1]Dirección Ejecutiva'!F184</f>
        <v>0</v>
      </c>
      <c r="O184" s="22"/>
      <c r="P184" s="22">
        <f>+'[2]Dirección Ejecutiva'!H184</f>
        <v>0</v>
      </c>
      <c r="Q184" s="22"/>
      <c r="R184" s="63">
        <f>+'[1]Dirección Ejecutiva'!J184</f>
        <v>0</v>
      </c>
      <c r="S184" s="22"/>
      <c r="T184" s="22">
        <f>+'[2]Dirección Ejecutiva'!L184</f>
        <v>0</v>
      </c>
      <c r="U184" s="22"/>
      <c r="V184" s="22">
        <f>+[2]DGR!N184</f>
        <v>0</v>
      </c>
      <c r="W184" s="22"/>
      <c r="X184" s="22">
        <f>+'[2]DGA '!D184</f>
        <v>0</v>
      </c>
      <c r="Y184" s="22"/>
      <c r="Z184" s="22">
        <f>+'[2]DGA '!F184</f>
        <v>0</v>
      </c>
      <c r="AA184" s="22"/>
      <c r="AB184" s="22">
        <f>+'[2]DGA '!H184</f>
        <v>0</v>
      </c>
      <c r="AC184" s="22"/>
      <c r="AD184" s="22">
        <f>+'[2]DGA '!J184</f>
        <v>0</v>
      </c>
      <c r="AE184" s="22"/>
      <c r="AF184" s="22">
        <f>+'[2]DGA '!L184</f>
        <v>0</v>
      </c>
      <c r="AG184" s="22"/>
      <c r="AH184" s="22">
        <f t="shared" si="233"/>
        <v>0</v>
      </c>
    </row>
    <row r="185" spans="1:34" ht="15.75" x14ac:dyDescent="0.25">
      <c r="A185" s="20">
        <v>30405</v>
      </c>
      <c r="B185" s="3"/>
      <c r="C185" s="21" t="s">
        <v>174</v>
      </c>
      <c r="D185" s="22">
        <f>+[2]Presidencia!D185</f>
        <v>0</v>
      </c>
      <c r="E185" s="10"/>
      <c r="F185" s="22">
        <f>+[2]Presidencia!F185</f>
        <v>0</v>
      </c>
      <c r="G185" s="10"/>
      <c r="H185" s="22">
        <f>+[2]Presidencia!H185</f>
        <v>0</v>
      </c>
      <c r="I185" s="10"/>
      <c r="J185" s="22">
        <f>+[2]Presidencia!J185</f>
        <v>0</v>
      </c>
      <c r="K185" s="22"/>
      <c r="L185" s="22">
        <f>+'[2]Dirección Ejecutiva'!D185</f>
        <v>0</v>
      </c>
      <c r="M185" s="22"/>
      <c r="N185" s="63">
        <f>+'[1]Dirección Ejecutiva'!F185</f>
        <v>0</v>
      </c>
      <c r="O185" s="22"/>
      <c r="P185" s="22">
        <f>+'[2]Dirección Ejecutiva'!H185</f>
        <v>0</v>
      </c>
      <c r="Q185" s="22"/>
      <c r="R185" s="63">
        <f>+'[1]Dirección Ejecutiva'!J185</f>
        <v>0</v>
      </c>
      <c r="S185" s="22"/>
      <c r="T185" s="22">
        <f>+'[2]Dirección Ejecutiva'!L185</f>
        <v>0</v>
      </c>
      <c r="U185" s="22"/>
      <c r="V185" s="22">
        <f>+[2]DGR!N185</f>
        <v>0</v>
      </c>
      <c r="W185" s="22"/>
      <c r="X185" s="22">
        <f>+'[2]DGA '!D185</f>
        <v>0</v>
      </c>
      <c r="Y185" s="22"/>
      <c r="Z185" s="22">
        <f>+'[2]DGA '!F185</f>
        <v>0</v>
      </c>
      <c r="AA185" s="22"/>
      <c r="AB185" s="22">
        <f>+'[2]DGA '!H185</f>
        <v>0</v>
      </c>
      <c r="AC185" s="22"/>
      <c r="AD185" s="22">
        <f>+'[2]DGA '!J185</f>
        <v>0</v>
      </c>
      <c r="AE185" s="22"/>
      <c r="AF185" s="22">
        <f>+'[2]DGA '!L185</f>
        <v>0</v>
      </c>
      <c r="AG185" s="22"/>
      <c r="AH185" s="22">
        <f t="shared" si="233"/>
        <v>0</v>
      </c>
    </row>
    <row r="186" spans="1:34" ht="15.75" x14ac:dyDescent="0.25">
      <c r="A186" s="27"/>
      <c r="B186" s="3"/>
      <c r="C186" s="21"/>
      <c r="D186" s="63"/>
      <c r="E186" s="10"/>
      <c r="F186" s="63"/>
      <c r="G186" s="10"/>
      <c r="H186" s="63"/>
      <c r="I186" s="10"/>
      <c r="J186" s="63"/>
      <c r="K186" s="10"/>
      <c r="L186" s="63"/>
      <c r="M186" s="10"/>
      <c r="N186" s="63"/>
      <c r="O186" s="10"/>
      <c r="P186" s="63"/>
      <c r="Q186" s="10"/>
      <c r="R186" s="63"/>
      <c r="S186" s="10"/>
      <c r="T186" s="63"/>
      <c r="U186" s="10"/>
      <c r="V186" s="63"/>
      <c r="W186" s="10"/>
      <c r="X186" s="63"/>
      <c r="Y186" s="10"/>
      <c r="Z186" s="63"/>
      <c r="AA186" s="10"/>
      <c r="AB186" s="63"/>
      <c r="AC186" s="10"/>
      <c r="AD186" s="63"/>
      <c r="AE186" s="10"/>
      <c r="AF186" s="63"/>
      <c r="AG186" s="10"/>
      <c r="AH186" s="63"/>
    </row>
    <row r="187" spans="1:34" ht="16.5" thickBot="1" x14ac:dyDescent="0.3">
      <c r="A187" s="11">
        <v>4</v>
      </c>
      <c r="B187" s="3"/>
      <c r="C187" s="12" t="s">
        <v>175</v>
      </c>
      <c r="D187" s="25">
        <f t="shared" ref="D187" si="234">SUM(D188:D205)</f>
        <v>0</v>
      </c>
      <c r="E187" s="10"/>
      <c r="F187" s="25">
        <f t="shared" ref="F187" si="235">SUM(F188:F205)</f>
        <v>0</v>
      </c>
      <c r="G187" s="10"/>
      <c r="H187" s="25">
        <f t="shared" ref="H187:J187" si="236">SUM(H188:H205)</f>
        <v>0</v>
      </c>
      <c r="I187" s="10"/>
      <c r="J187" s="25">
        <f t="shared" si="236"/>
        <v>0</v>
      </c>
      <c r="K187" s="42"/>
      <c r="L187" s="25">
        <f t="shared" ref="L187:N187" si="237">SUM(L188:L205)</f>
        <v>0</v>
      </c>
      <c r="M187" s="42"/>
      <c r="N187" s="25">
        <f t="shared" si="237"/>
        <v>0</v>
      </c>
      <c r="O187" s="42"/>
      <c r="P187" s="25">
        <f t="shared" ref="P187:R187" si="238">SUM(P188:P205)</f>
        <v>0</v>
      </c>
      <c r="Q187" s="42"/>
      <c r="R187" s="25">
        <f t="shared" si="238"/>
        <v>0</v>
      </c>
      <c r="S187" s="42"/>
      <c r="T187" s="25">
        <f t="shared" ref="T187:V187" si="239">SUM(T188:T205)</f>
        <v>0</v>
      </c>
      <c r="U187" s="42"/>
      <c r="V187" s="25">
        <f t="shared" si="239"/>
        <v>0</v>
      </c>
      <c r="W187" s="42"/>
      <c r="X187" s="25">
        <f t="shared" ref="X187:Z187" si="240">SUM(X188:X205)</f>
        <v>0</v>
      </c>
      <c r="Y187" s="42"/>
      <c r="Z187" s="25">
        <f t="shared" si="240"/>
        <v>0</v>
      </c>
      <c r="AA187" s="42"/>
      <c r="AB187" s="25">
        <f t="shared" ref="AB187:AD187" si="241">SUM(AB188:AB205)</f>
        <v>0</v>
      </c>
      <c r="AC187" s="42"/>
      <c r="AD187" s="25">
        <f t="shared" si="241"/>
        <v>0</v>
      </c>
      <c r="AE187" s="42"/>
      <c r="AF187" s="25">
        <f t="shared" ref="AF187" si="242">SUM(AF188:AF205)</f>
        <v>0</v>
      </c>
      <c r="AG187" s="42"/>
      <c r="AH187" s="25">
        <f>SUM(AH188:AH205)</f>
        <v>0</v>
      </c>
    </row>
    <row r="188" spans="1:34" ht="16.5" thickTop="1" x14ac:dyDescent="0.25">
      <c r="A188" s="20">
        <v>40101</v>
      </c>
      <c r="B188" s="3"/>
      <c r="C188" s="21" t="s">
        <v>176</v>
      </c>
      <c r="D188" s="22">
        <f>+[2]Presidencia!D188</f>
        <v>0</v>
      </c>
      <c r="E188" s="10"/>
      <c r="F188" s="22">
        <f>+[2]Presidencia!F188</f>
        <v>0</v>
      </c>
      <c r="G188" s="10"/>
      <c r="H188" s="22">
        <f>+[2]Presidencia!H188</f>
        <v>0</v>
      </c>
      <c r="I188" s="10"/>
      <c r="J188" s="22">
        <f>+[2]Presidencia!J188</f>
        <v>0</v>
      </c>
      <c r="K188" s="22"/>
      <c r="L188" s="22">
        <f>+'[2]Dirección Ejecutiva'!D188</f>
        <v>0</v>
      </c>
      <c r="M188" s="22"/>
      <c r="N188" s="63">
        <f>+'[1]Dirección Ejecutiva'!F188</f>
        <v>0</v>
      </c>
      <c r="O188" s="22"/>
      <c r="P188" s="22">
        <f>+'[2]Dirección Ejecutiva'!H188</f>
        <v>0</v>
      </c>
      <c r="Q188" s="22"/>
      <c r="R188" s="63">
        <f>+'[1]Dirección Ejecutiva'!J188</f>
        <v>0</v>
      </c>
      <c r="S188" s="22"/>
      <c r="T188" s="22">
        <f>+'[2]Dirección Ejecutiva'!L188</f>
        <v>0</v>
      </c>
      <c r="U188" s="22"/>
      <c r="V188" s="22">
        <f>+[2]DGR!N188</f>
        <v>0</v>
      </c>
      <c r="W188" s="22"/>
      <c r="X188" s="22">
        <f>+'[2]DGA '!D188</f>
        <v>0</v>
      </c>
      <c r="Y188" s="22"/>
      <c r="Z188" s="22">
        <f>+'[2]DGA '!F188</f>
        <v>0</v>
      </c>
      <c r="AA188" s="22"/>
      <c r="AB188" s="22">
        <f>+'[2]DGA '!H188</f>
        <v>0</v>
      </c>
      <c r="AC188" s="22"/>
      <c r="AD188" s="22">
        <f>+'[2]DGA '!J188</f>
        <v>0</v>
      </c>
      <c r="AE188" s="22"/>
      <c r="AF188" s="22">
        <f>+'[2]DGA '!L188</f>
        <v>0</v>
      </c>
      <c r="AG188" s="22"/>
      <c r="AH188" s="22">
        <f t="shared" ref="AH188:AH205" si="243">+AF188+AD188+AB188+Z188+X188+V188+T188+R188+P188+N188+L188+J188+H188+F188+D188</f>
        <v>0</v>
      </c>
    </row>
    <row r="189" spans="1:34" ht="15.75" x14ac:dyDescent="0.25">
      <c r="A189" s="20">
        <v>40102</v>
      </c>
      <c r="B189" s="3"/>
      <c r="C189" s="21" t="s">
        <v>177</v>
      </c>
      <c r="D189" s="22">
        <f>+[2]Presidencia!D189</f>
        <v>0</v>
      </c>
      <c r="E189" s="10"/>
      <c r="F189" s="22">
        <f>+[2]Presidencia!F189</f>
        <v>0</v>
      </c>
      <c r="G189" s="10"/>
      <c r="H189" s="22">
        <f>+[2]Presidencia!H189</f>
        <v>0</v>
      </c>
      <c r="I189" s="10"/>
      <c r="J189" s="22">
        <f>+[2]Presidencia!J189</f>
        <v>0</v>
      </c>
      <c r="K189" s="22"/>
      <c r="L189" s="22">
        <f>+'[2]Dirección Ejecutiva'!D189</f>
        <v>0</v>
      </c>
      <c r="M189" s="22"/>
      <c r="N189" s="63">
        <f>+'[1]Dirección Ejecutiva'!F189</f>
        <v>0</v>
      </c>
      <c r="O189" s="22"/>
      <c r="P189" s="22">
        <f>+'[2]Dirección Ejecutiva'!H189</f>
        <v>0</v>
      </c>
      <c r="Q189" s="22"/>
      <c r="R189" s="63">
        <f>+'[1]Dirección Ejecutiva'!J189</f>
        <v>0</v>
      </c>
      <c r="S189" s="22"/>
      <c r="T189" s="22">
        <f>+'[2]Dirección Ejecutiva'!L189</f>
        <v>0</v>
      </c>
      <c r="U189" s="22"/>
      <c r="V189" s="22">
        <f>+[2]DGR!N189</f>
        <v>0</v>
      </c>
      <c r="W189" s="22"/>
      <c r="X189" s="22">
        <f>+'[2]DGA '!D189</f>
        <v>0</v>
      </c>
      <c r="Y189" s="22"/>
      <c r="Z189" s="22">
        <f>+'[2]DGA '!F189</f>
        <v>0</v>
      </c>
      <c r="AA189" s="22"/>
      <c r="AB189" s="22">
        <f>+'[2]DGA '!H189</f>
        <v>0</v>
      </c>
      <c r="AC189" s="22"/>
      <c r="AD189" s="22">
        <f>+'[2]DGA '!J189</f>
        <v>0</v>
      </c>
      <c r="AE189" s="22"/>
      <c r="AF189" s="22">
        <f>+'[2]DGA '!L189</f>
        <v>0</v>
      </c>
      <c r="AG189" s="22"/>
      <c r="AH189" s="22">
        <f t="shared" si="243"/>
        <v>0</v>
      </c>
    </row>
    <row r="190" spans="1:34" ht="15.75" x14ac:dyDescent="0.25">
      <c r="A190" s="20">
        <v>40103</v>
      </c>
      <c r="B190" s="3"/>
      <c r="C190" s="21" t="s">
        <v>178</v>
      </c>
      <c r="D190" s="22">
        <f>+[2]Presidencia!D190</f>
        <v>0</v>
      </c>
      <c r="E190" s="10"/>
      <c r="F190" s="22">
        <f>+[2]Presidencia!F190</f>
        <v>0</v>
      </c>
      <c r="G190" s="10"/>
      <c r="H190" s="22">
        <f>+[2]Presidencia!H190</f>
        <v>0</v>
      </c>
      <c r="I190" s="10"/>
      <c r="J190" s="22">
        <f>+[2]Presidencia!J190</f>
        <v>0</v>
      </c>
      <c r="K190" s="22"/>
      <c r="L190" s="22">
        <f>+'[2]Dirección Ejecutiva'!D190</f>
        <v>0</v>
      </c>
      <c r="M190" s="22"/>
      <c r="N190" s="63">
        <f>+'[1]Dirección Ejecutiva'!F190</f>
        <v>0</v>
      </c>
      <c r="O190" s="22"/>
      <c r="P190" s="22">
        <f>+'[2]Dirección Ejecutiva'!H190</f>
        <v>0</v>
      </c>
      <c r="Q190" s="22"/>
      <c r="R190" s="63">
        <f>+'[1]Dirección Ejecutiva'!J190</f>
        <v>0</v>
      </c>
      <c r="S190" s="22"/>
      <c r="T190" s="22">
        <f>+'[2]Dirección Ejecutiva'!L190</f>
        <v>0</v>
      </c>
      <c r="U190" s="22"/>
      <c r="V190" s="22">
        <f>+[2]DGR!N190</f>
        <v>0</v>
      </c>
      <c r="W190" s="22"/>
      <c r="X190" s="22">
        <f>+'[2]DGA '!D190</f>
        <v>0</v>
      </c>
      <c r="Y190" s="22"/>
      <c r="Z190" s="22">
        <f>+'[2]DGA '!F190</f>
        <v>0</v>
      </c>
      <c r="AA190" s="22"/>
      <c r="AB190" s="22">
        <f>+'[2]DGA '!H190</f>
        <v>0</v>
      </c>
      <c r="AC190" s="22"/>
      <c r="AD190" s="22">
        <f>+'[2]DGA '!J190</f>
        <v>0</v>
      </c>
      <c r="AE190" s="22"/>
      <c r="AF190" s="22">
        <f>+'[2]DGA '!L190</f>
        <v>0</v>
      </c>
      <c r="AG190" s="22"/>
      <c r="AH190" s="22">
        <f t="shared" si="243"/>
        <v>0</v>
      </c>
    </row>
    <row r="191" spans="1:34" ht="15.75" x14ac:dyDescent="0.25">
      <c r="A191" s="20">
        <v>40104</v>
      </c>
      <c r="B191" s="3"/>
      <c r="C191" s="21" t="s">
        <v>179</v>
      </c>
      <c r="D191" s="22">
        <f>+[2]Presidencia!D191</f>
        <v>0</v>
      </c>
      <c r="E191" s="10"/>
      <c r="F191" s="22">
        <f>+[2]Presidencia!F191</f>
        <v>0</v>
      </c>
      <c r="G191" s="10"/>
      <c r="H191" s="22">
        <f>+[2]Presidencia!H191</f>
        <v>0</v>
      </c>
      <c r="I191" s="10"/>
      <c r="J191" s="22">
        <f>+[2]Presidencia!J191</f>
        <v>0</v>
      </c>
      <c r="K191" s="22"/>
      <c r="L191" s="22">
        <f>+'[2]Dirección Ejecutiva'!D191</f>
        <v>0</v>
      </c>
      <c r="M191" s="22"/>
      <c r="N191" s="63">
        <f>+'[1]Dirección Ejecutiva'!F191</f>
        <v>0</v>
      </c>
      <c r="O191" s="22"/>
      <c r="P191" s="22">
        <f>+'[2]Dirección Ejecutiva'!H191</f>
        <v>0</v>
      </c>
      <c r="Q191" s="22"/>
      <c r="R191" s="63">
        <f>+'[1]Dirección Ejecutiva'!J191</f>
        <v>0</v>
      </c>
      <c r="S191" s="22"/>
      <c r="T191" s="22">
        <f>+'[2]Dirección Ejecutiva'!L191</f>
        <v>0</v>
      </c>
      <c r="U191" s="22"/>
      <c r="V191" s="22">
        <f>+[2]DGR!N191</f>
        <v>0</v>
      </c>
      <c r="W191" s="22"/>
      <c r="X191" s="22">
        <f>+'[2]DGA '!D191</f>
        <v>0</v>
      </c>
      <c r="Y191" s="22"/>
      <c r="Z191" s="22">
        <f>+'[2]DGA '!F191</f>
        <v>0</v>
      </c>
      <c r="AA191" s="22"/>
      <c r="AB191" s="22">
        <f>+'[2]DGA '!H191</f>
        <v>0</v>
      </c>
      <c r="AC191" s="22"/>
      <c r="AD191" s="22">
        <f>+'[2]DGA '!J191</f>
        <v>0</v>
      </c>
      <c r="AE191" s="22"/>
      <c r="AF191" s="22">
        <f>+'[2]DGA '!L191</f>
        <v>0</v>
      </c>
      <c r="AG191" s="22"/>
      <c r="AH191" s="22">
        <f t="shared" si="243"/>
        <v>0</v>
      </c>
    </row>
    <row r="192" spans="1:34" ht="15.75" x14ac:dyDescent="0.25">
      <c r="A192" s="20">
        <v>40105</v>
      </c>
      <c r="B192" s="3"/>
      <c r="C192" s="21" t="s">
        <v>180</v>
      </c>
      <c r="D192" s="22">
        <f>+[2]Presidencia!D192</f>
        <v>0</v>
      </c>
      <c r="E192" s="10"/>
      <c r="F192" s="22">
        <f>+[2]Presidencia!F192</f>
        <v>0</v>
      </c>
      <c r="G192" s="10"/>
      <c r="H192" s="22">
        <f>+[2]Presidencia!H192</f>
        <v>0</v>
      </c>
      <c r="I192" s="10"/>
      <c r="J192" s="22">
        <f>+[2]Presidencia!J192</f>
        <v>0</v>
      </c>
      <c r="K192" s="22"/>
      <c r="L192" s="22">
        <f>+'[2]Dirección Ejecutiva'!D192</f>
        <v>0</v>
      </c>
      <c r="M192" s="22"/>
      <c r="N192" s="63">
        <f>+'[1]Dirección Ejecutiva'!F192</f>
        <v>0</v>
      </c>
      <c r="O192" s="22"/>
      <c r="P192" s="22">
        <f>+'[2]Dirección Ejecutiva'!H192</f>
        <v>0</v>
      </c>
      <c r="Q192" s="22"/>
      <c r="R192" s="63">
        <f>+'[1]Dirección Ejecutiva'!J192</f>
        <v>0</v>
      </c>
      <c r="S192" s="22"/>
      <c r="T192" s="22">
        <f>+'[2]Dirección Ejecutiva'!L192</f>
        <v>0</v>
      </c>
      <c r="U192" s="22"/>
      <c r="V192" s="22">
        <f>+[2]DGR!N192</f>
        <v>0</v>
      </c>
      <c r="W192" s="22"/>
      <c r="X192" s="22">
        <f>+'[2]DGA '!D192</f>
        <v>0</v>
      </c>
      <c r="Y192" s="22"/>
      <c r="Z192" s="22">
        <f>+'[2]DGA '!F192</f>
        <v>0</v>
      </c>
      <c r="AA192" s="22"/>
      <c r="AB192" s="22">
        <f>+'[2]DGA '!H192</f>
        <v>0</v>
      </c>
      <c r="AC192" s="22"/>
      <c r="AD192" s="22">
        <f>+'[2]DGA '!J192</f>
        <v>0</v>
      </c>
      <c r="AE192" s="22"/>
      <c r="AF192" s="22">
        <f>+'[2]DGA '!L192</f>
        <v>0</v>
      </c>
      <c r="AG192" s="22"/>
      <c r="AH192" s="22">
        <f t="shared" si="243"/>
        <v>0</v>
      </c>
    </row>
    <row r="193" spans="1:34" ht="15.75" x14ac:dyDescent="0.25">
      <c r="A193" s="20">
        <v>40106</v>
      </c>
      <c r="B193" s="3"/>
      <c r="C193" s="21" t="s">
        <v>181</v>
      </c>
      <c r="D193" s="22">
        <f>+[2]Presidencia!D193</f>
        <v>0</v>
      </c>
      <c r="E193" s="10"/>
      <c r="F193" s="22">
        <f>+[2]Presidencia!F193</f>
        <v>0</v>
      </c>
      <c r="G193" s="10"/>
      <c r="H193" s="22">
        <f>+[2]Presidencia!H193</f>
        <v>0</v>
      </c>
      <c r="I193" s="10"/>
      <c r="J193" s="22">
        <f>+[2]Presidencia!J193</f>
        <v>0</v>
      </c>
      <c r="K193" s="22"/>
      <c r="L193" s="22">
        <f>+'[2]Dirección Ejecutiva'!D193</f>
        <v>0</v>
      </c>
      <c r="M193" s="22"/>
      <c r="N193" s="63">
        <f>+'[1]Dirección Ejecutiva'!F193</f>
        <v>0</v>
      </c>
      <c r="O193" s="22"/>
      <c r="P193" s="22">
        <f>+'[2]Dirección Ejecutiva'!H193</f>
        <v>0</v>
      </c>
      <c r="Q193" s="22"/>
      <c r="R193" s="63">
        <f>+'[1]Dirección Ejecutiva'!J193</f>
        <v>0</v>
      </c>
      <c r="S193" s="22"/>
      <c r="T193" s="22">
        <f>+'[2]Dirección Ejecutiva'!L193</f>
        <v>0</v>
      </c>
      <c r="U193" s="22"/>
      <c r="V193" s="22">
        <f>+[2]DGR!N193</f>
        <v>0</v>
      </c>
      <c r="W193" s="22"/>
      <c r="X193" s="22">
        <f>+'[2]DGA '!D193</f>
        <v>0</v>
      </c>
      <c r="Y193" s="22"/>
      <c r="Z193" s="22">
        <f>+'[2]DGA '!F193</f>
        <v>0</v>
      </c>
      <c r="AA193" s="22"/>
      <c r="AB193" s="22">
        <f>+'[2]DGA '!H193</f>
        <v>0</v>
      </c>
      <c r="AC193" s="22"/>
      <c r="AD193" s="22">
        <f>+'[2]DGA '!J193</f>
        <v>0</v>
      </c>
      <c r="AE193" s="22"/>
      <c r="AF193" s="22">
        <f>+'[2]DGA '!L193</f>
        <v>0</v>
      </c>
      <c r="AG193" s="22"/>
      <c r="AH193" s="22">
        <f t="shared" si="243"/>
        <v>0</v>
      </c>
    </row>
    <row r="194" spans="1:34" ht="15.75" x14ac:dyDescent="0.25">
      <c r="A194" s="20">
        <v>40107</v>
      </c>
      <c r="B194" s="3"/>
      <c r="C194" s="21" t="s">
        <v>182</v>
      </c>
      <c r="D194" s="22">
        <f>+[2]Presidencia!D194</f>
        <v>0</v>
      </c>
      <c r="E194" s="10"/>
      <c r="F194" s="22">
        <f>+[2]Presidencia!F194</f>
        <v>0</v>
      </c>
      <c r="G194" s="10"/>
      <c r="H194" s="22">
        <f>+[2]Presidencia!H194</f>
        <v>0</v>
      </c>
      <c r="I194" s="10"/>
      <c r="J194" s="22">
        <f>+[2]Presidencia!J194</f>
        <v>0</v>
      </c>
      <c r="K194" s="22"/>
      <c r="L194" s="22">
        <f>+'[2]Dirección Ejecutiva'!D194</f>
        <v>0</v>
      </c>
      <c r="M194" s="22"/>
      <c r="N194" s="63">
        <f>+'[1]Dirección Ejecutiva'!F194</f>
        <v>0</v>
      </c>
      <c r="O194" s="22"/>
      <c r="P194" s="22">
        <f>+'[2]Dirección Ejecutiva'!H194</f>
        <v>0</v>
      </c>
      <c r="Q194" s="22"/>
      <c r="R194" s="63">
        <f>+'[1]Dirección Ejecutiva'!J194</f>
        <v>0</v>
      </c>
      <c r="S194" s="22"/>
      <c r="T194" s="22">
        <f>+'[2]Dirección Ejecutiva'!L194</f>
        <v>0</v>
      </c>
      <c r="U194" s="22"/>
      <c r="V194" s="22">
        <f>+[2]DGR!N194</f>
        <v>0</v>
      </c>
      <c r="W194" s="22"/>
      <c r="X194" s="22">
        <f>+'[2]DGA '!D194</f>
        <v>0</v>
      </c>
      <c r="Y194" s="22"/>
      <c r="Z194" s="22">
        <f>+'[2]DGA '!F194</f>
        <v>0</v>
      </c>
      <c r="AA194" s="22"/>
      <c r="AB194" s="22">
        <f>+'[2]DGA '!H194</f>
        <v>0</v>
      </c>
      <c r="AC194" s="22"/>
      <c r="AD194" s="22">
        <f>+'[2]DGA '!J194</f>
        <v>0</v>
      </c>
      <c r="AE194" s="22"/>
      <c r="AF194" s="22">
        <f>+'[2]DGA '!L194</f>
        <v>0</v>
      </c>
      <c r="AG194" s="22"/>
      <c r="AH194" s="22">
        <f t="shared" si="243"/>
        <v>0</v>
      </c>
    </row>
    <row r="195" spans="1:34" ht="15.75" x14ac:dyDescent="0.25">
      <c r="A195" s="20">
        <v>40108</v>
      </c>
      <c r="B195" s="3"/>
      <c r="C195" s="21" t="s">
        <v>183</v>
      </c>
      <c r="D195" s="22">
        <f>+[2]Presidencia!D195</f>
        <v>0</v>
      </c>
      <c r="E195" s="10"/>
      <c r="F195" s="22">
        <f>+[2]Presidencia!F195</f>
        <v>0</v>
      </c>
      <c r="G195" s="10"/>
      <c r="H195" s="22">
        <f>+[2]Presidencia!H195</f>
        <v>0</v>
      </c>
      <c r="I195" s="10"/>
      <c r="J195" s="22">
        <f>+[2]Presidencia!J195</f>
        <v>0</v>
      </c>
      <c r="K195" s="22"/>
      <c r="L195" s="22">
        <f>+'[2]Dirección Ejecutiva'!D195</f>
        <v>0</v>
      </c>
      <c r="M195" s="22"/>
      <c r="N195" s="63">
        <f>+'[1]Dirección Ejecutiva'!F195</f>
        <v>0</v>
      </c>
      <c r="O195" s="22"/>
      <c r="P195" s="22">
        <f>+'[2]Dirección Ejecutiva'!H195</f>
        <v>0</v>
      </c>
      <c r="Q195" s="22"/>
      <c r="R195" s="63">
        <f>+'[1]Dirección Ejecutiva'!J195</f>
        <v>0</v>
      </c>
      <c r="S195" s="22"/>
      <c r="T195" s="22">
        <f>+'[2]Dirección Ejecutiva'!L195</f>
        <v>0</v>
      </c>
      <c r="U195" s="22"/>
      <c r="V195" s="22">
        <f>+[2]DGR!N195</f>
        <v>0</v>
      </c>
      <c r="W195" s="22"/>
      <c r="X195" s="22">
        <f>+'[2]DGA '!D195</f>
        <v>0</v>
      </c>
      <c r="Y195" s="22"/>
      <c r="Z195" s="22">
        <f>+'[2]DGA '!F195</f>
        <v>0</v>
      </c>
      <c r="AA195" s="22"/>
      <c r="AB195" s="22">
        <f>+'[2]DGA '!H195</f>
        <v>0</v>
      </c>
      <c r="AC195" s="22"/>
      <c r="AD195" s="22">
        <f>+'[2]DGA '!J195</f>
        <v>0</v>
      </c>
      <c r="AE195" s="22"/>
      <c r="AF195" s="22">
        <f>+'[2]DGA '!L195</f>
        <v>0</v>
      </c>
      <c r="AG195" s="22"/>
      <c r="AH195" s="22">
        <f t="shared" si="243"/>
        <v>0</v>
      </c>
    </row>
    <row r="196" spans="1:34" ht="15.75" x14ac:dyDescent="0.25">
      <c r="A196" s="20">
        <v>40201</v>
      </c>
      <c r="B196" s="3"/>
      <c r="C196" s="21" t="s">
        <v>184</v>
      </c>
      <c r="D196" s="22">
        <f>+[2]Presidencia!D196</f>
        <v>0</v>
      </c>
      <c r="E196" s="10"/>
      <c r="F196" s="22">
        <f>+[2]Presidencia!F196</f>
        <v>0</v>
      </c>
      <c r="G196" s="10"/>
      <c r="H196" s="22">
        <f>+[2]Presidencia!H196</f>
        <v>0</v>
      </c>
      <c r="I196" s="10"/>
      <c r="J196" s="22">
        <f>+[2]Presidencia!J196</f>
        <v>0</v>
      </c>
      <c r="K196" s="22"/>
      <c r="L196" s="22">
        <f>+'[2]Dirección Ejecutiva'!D196</f>
        <v>0</v>
      </c>
      <c r="M196" s="22"/>
      <c r="N196" s="63">
        <f>+'[1]Dirección Ejecutiva'!F196</f>
        <v>0</v>
      </c>
      <c r="O196" s="22"/>
      <c r="P196" s="22">
        <f>+'[2]Dirección Ejecutiva'!H196</f>
        <v>0</v>
      </c>
      <c r="Q196" s="22"/>
      <c r="R196" s="63">
        <f>+'[1]Dirección Ejecutiva'!J196</f>
        <v>0</v>
      </c>
      <c r="S196" s="22"/>
      <c r="T196" s="22">
        <f>+'[2]Dirección Ejecutiva'!L196</f>
        <v>0</v>
      </c>
      <c r="U196" s="22"/>
      <c r="V196" s="22">
        <f>+[2]DGR!N196</f>
        <v>0</v>
      </c>
      <c r="W196" s="22"/>
      <c r="X196" s="22">
        <f>+'[2]DGA '!D196</f>
        <v>0</v>
      </c>
      <c r="Y196" s="22"/>
      <c r="Z196" s="22">
        <f>+'[2]DGA '!F196</f>
        <v>0</v>
      </c>
      <c r="AA196" s="22"/>
      <c r="AB196" s="22">
        <f>+'[2]DGA '!H196</f>
        <v>0</v>
      </c>
      <c r="AC196" s="22"/>
      <c r="AD196" s="22">
        <f>+'[2]DGA '!J196</f>
        <v>0</v>
      </c>
      <c r="AE196" s="22"/>
      <c r="AF196" s="22">
        <f>+'[2]DGA '!L196</f>
        <v>0</v>
      </c>
      <c r="AG196" s="22"/>
      <c r="AH196" s="22">
        <f t="shared" si="243"/>
        <v>0</v>
      </c>
    </row>
    <row r="197" spans="1:34" ht="15.75" x14ac:dyDescent="0.25">
      <c r="A197" s="20">
        <v>40202</v>
      </c>
      <c r="B197" s="3"/>
      <c r="C197" s="21" t="s">
        <v>185</v>
      </c>
      <c r="D197" s="22">
        <f>+[2]Presidencia!D197</f>
        <v>0</v>
      </c>
      <c r="E197" s="10"/>
      <c r="F197" s="22">
        <f>+[2]Presidencia!F197</f>
        <v>0</v>
      </c>
      <c r="G197" s="10"/>
      <c r="H197" s="22">
        <f>+[2]Presidencia!H197</f>
        <v>0</v>
      </c>
      <c r="I197" s="10"/>
      <c r="J197" s="22">
        <f>+[2]Presidencia!J197</f>
        <v>0</v>
      </c>
      <c r="K197" s="22"/>
      <c r="L197" s="22">
        <f>+'[2]Dirección Ejecutiva'!D197</f>
        <v>0</v>
      </c>
      <c r="M197" s="22"/>
      <c r="N197" s="63">
        <f>+'[1]Dirección Ejecutiva'!F197</f>
        <v>0</v>
      </c>
      <c r="O197" s="22"/>
      <c r="P197" s="22">
        <f>+'[2]Dirección Ejecutiva'!H197</f>
        <v>0</v>
      </c>
      <c r="Q197" s="22"/>
      <c r="R197" s="63">
        <f>+'[1]Dirección Ejecutiva'!J197</f>
        <v>0</v>
      </c>
      <c r="S197" s="22"/>
      <c r="T197" s="22">
        <f>+'[2]Dirección Ejecutiva'!L197</f>
        <v>0</v>
      </c>
      <c r="U197" s="22"/>
      <c r="V197" s="22">
        <f>+[2]DGR!N197</f>
        <v>0</v>
      </c>
      <c r="W197" s="22"/>
      <c r="X197" s="22">
        <f>+'[2]DGA '!D197</f>
        <v>0</v>
      </c>
      <c r="Y197" s="22"/>
      <c r="Z197" s="22">
        <f>+'[2]DGA '!F197</f>
        <v>0</v>
      </c>
      <c r="AA197" s="22"/>
      <c r="AB197" s="22">
        <f>+'[2]DGA '!H197</f>
        <v>0</v>
      </c>
      <c r="AC197" s="22"/>
      <c r="AD197" s="22">
        <f>+'[2]DGA '!J197</f>
        <v>0</v>
      </c>
      <c r="AE197" s="22"/>
      <c r="AF197" s="22">
        <f>+'[2]DGA '!L197</f>
        <v>0</v>
      </c>
      <c r="AG197" s="22"/>
      <c r="AH197" s="22">
        <f t="shared" si="243"/>
        <v>0</v>
      </c>
    </row>
    <row r="198" spans="1:34" ht="15.75" x14ac:dyDescent="0.25">
      <c r="A198" s="20">
        <v>40203</v>
      </c>
      <c r="B198" s="3"/>
      <c r="C198" s="21" t="s">
        <v>186</v>
      </c>
      <c r="D198" s="22">
        <f>+[2]Presidencia!D198</f>
        <v>0</v>
      </c>
      <c r="E198" s="10"/>
      <c r="F198" s="22">
        <f>+[2]Presidencia!F198</f>
        <v>0</v>
      </c>
      <c r="G198" s="10"/>
      <c r="H198" s="22">
        <f>+[2]Presidencia!H198</f>
        <v>0</v>
      </c>
      <c r="I198" s="10"/>
      <c r="J198" s="22">
        <f>+[2]Presidencia!J198</f>
        <v>0</v>
      </c>
      <c r="K198" s="22"/>
      <c r="L198" s="22">
        <f>+'[2]Dirección Ejecutiva'!D198</f>
        <v>0</v>
      </c>
      <c r="M198" s="22"/>
      <c r="N198" s="63">
        <f>+'[1]Dirección Ejecutiva'!F198</f>
        <v>0</v>
      </c>
      <c r="O198" s="22"/>
      <c r="P198" s="22">
        <f>+'[2]Dirección Ejecutiva'!H198</f>
        <v>0</v>
      </c>
      <c r="Q198" s="22"/>
      <c r="R198" s="63">
        <f>+'[1]Dirección Ejecutiva'!J198</f>
        <v>0</v>
      </c>
      <c r="S198" s="22"/>
      <c r="T198" s="22">
        <f>+'[2]Dirección Ejecutiva'!L198</f>
        <v>0</v>
      </c>
      <c r="U198" s="22"/>
      <c r="V198" s="22">
        <f>+[2]DGR!N198</f>
        <v>0</v>
      </c>
      <c r="W198" s="22"/>
      <c r="X198" s="22">
        <f>+'[2]DGA '!D198</f>
        <v>0</v>
      </c>
      <c r="Y198" s="22"/>
      <c r="Z198" s="22">
        <f>+'[2]DGA '!F198</f>
        <v>0</v>
      </c>
      <c r="AA198" s="22"/>
      <c r="AB198" s="22">
        <f>+'[2]DGA '!H198</f>
        <v>0</v>
      </c>
      <c r="AC198" s="22"/>
      <c r="AD198" s="22">
        <f>+'[2]DGA '!J198</f>
        <v>0</v>
      </c>
      <c r="AE198" s="22"/>
      <c r="AF198" s="22">
        <f>+'[2]DGA '!L198</f>
        <v>0</v>
      </c>
      <c r="AG198" s="22"/>
      <c r="AH198" s="22">
        <f t="shared" si="243"/>
        <v>0</v>
      </c>
    </row>
    <row r="199" spans="1:34" ht="15.75" x14ac:dyDescent="0.25">
      <c r="A199" s="20">
        <v>40204</v>
      </c>
      <c r="B199" s="3"/>
      <c r="C199" s="21" t="s">
        <v>187</v>
      </c>
      <c r="D199" s="22">
        <f>+[2]Presidencia!D199</f>
        <v>0</v>
      </c>
      <c r="E199" s="10"/>
      <c r="F199" s="22">
        <f>+[2]Presidencia!F199</f>
        <v>0</v>
      </c>
      <c r="G199" s="10"/>
      <c r="H199" s="22">
        <f>+[2]Presidencia!H199</f>
        <v>0</v>
      </c>
      <c r="I199" s="10"/>
      <c r="J199" s="22">
        <f>+[2]Presidencia!J199</f>
        <v>0</v>
      </c>
      <c r="K199" s="22"/>
      <c r="L199" s="22">
        <f>+'[2]Dirección Ejecutiva'!D199</f>
        <v>0</v>
      </c>
      <c r="M199" s="22"/>
      <c r="N199" s="63">
        <f>+'[1]Dirección Ejecutiva'!F199</f>
        <v>0</v>
      </c>
      <c r="O199" s="22"/>
      <c r="P199" s="22">
        <f>+'[2]Dirección Ejecutiva'!H199</f>
        <v>0</v>
      </c>
      <c r="Q199" s="22"/>
      <c r="R199" s="63">
        <f>+'[1]Dirección Ejecutiva'!J199</f>
        <v>0</v>
      </c>
      <c r="S199" s="22"/>
      <c r="T199" s="22">
        <f>+'[2]Dirección Ejecutiva'!L199</f>
        <v>0</v>
      </c>
      <c r="U199" s="22"/>
      <c r="V199" s="22">
        <f>+[2]DGR!N199</f>
        <v>0</v>
      </c>
      <c r="W199" s="22"/>
      <c r="X199" s="22">
        <f>+'[2]DGA '!D199</f>
        <v>0</v>
      </c>
      <c r="Y199" s="22"/>
      <c r="Z199" s="22">
        <f>+'[2]DGA '!F199</f>
        <v>0</v>
      </c>
      <c r="AA199" s="22"/>
      <c r="AB199" s="22">
        <f>+'[2]DGA '!H199</f>
        <v>0</v>
      </c>
      <c r="AC199" s="22"/>
      <c r="AD199" s="22">
        <f>+'[2]DGA '!J199</f>
        <v>0</v>
      </c>
      <c r="AE199" s="22"/>
      <c r="AF199" s="22">
        <f>+'[2]DGA '!L199</f>
        <v>0</v>
      </c>
      <c r="AG199" s="22"/>
      <c r="AH199" s="22">
        <f t="shared" si="243"/>
        <v>0</v>
      </c>
    </row>
    <row r="200" spans="1:34" ht="15.75" x14ac:dyDescent="0.25">
      <c r="A200" s="20">
        <v>40205</v>
      </c>
      <c r="B200" s="3"/>
      <c r="C200" s="21" t="s">
        <v>188</v>
      </c>
      <c r="D200" s="22">
        <f>+[2]Presidencia!D200</f>
        <v>0</v>
      </c>
      <c r="E200" s="10"/>
      <c r="F200" s="22">
        <f>+[2]Presidencia!F200</f>
        <v>0</v>
      </c>
      <c r="G200" s="10"/>
      <c r="H200" s="22">
        <f>+[2]Presidencia!H200</f>
        <v>0</v>
      </c>
      <c r="I200" s="10"/>
      <c r="J200" s="22">
        <f>+[2]Presidencia!J200</f>
        <v>0</v>
      </c>
      <c r="K200" s="22"/>
      <c r="L200" s="22">
        <f>+'[2]Dirección Ejecutiva'!D200</f>
        <v>0</v>
      </c>
      <c r="M200" s="22"/>
      <c r="N200" s="63">
        <f>+'[1]Dirección Ejecutiva'!F200</f>
        <v>0</v>
      </c>
      <c r="O200" s="22"/>
      <c r="P200" s="22">
        <f>+'[2]Dirección Ejecutiva'!H200</f>
        <v>0</v>
      </c>
      <c r="Q200" s="22"/>
      <c r="R200" s="63">
        <f>+'[1]Dirección Ejecutiva'!J200</f>
        <v>0</v>
      </c>
      <c r="S200" s="22"/>
      <c r="T200" s="22">
        <f>+'[2]Dirección Ejecutiva'!L200</f>
        <v>0</v>
      </c>
      <c r="U200" s="22"/>
      <c r="V200" s="22">
        <f>+[2]DGR!N200</f>
        <v>0</v>
      </c>
      <c r="W200" s="22"/>
      <c r="X200" s="22">
        <f>+'[2]DGA '!D200</f>
        <v>0</v>
      </c>
      <c r="Y200" s="22"/>
      <c r="Z200" s="22">
        <f>+'[2]DGA '!F200</f>
        <v>0</v>
      </c>
      <c r="AA200" s="22"/>
      <c r="AB200" s="22">
        <f>+'[2]DGA '!H200</f>
        <v>0</v>
      </c>
      <c r="AC200" s="22"/>
      <c r="AD200" s="22">
        <f>+'[2]DGA '!J200</f>
        <v>0</v>
      </c>
      <c r="AE200" s="22"/>
      <c r="AF200" s="22">
        <f>+'[2]DGA '!L200</f>
        <v>0</v>
      </c>
      <c r="AG200" s="22"/>
      <c r="AH200" s="22">
        <f t="shared" si="243"/>
        <v>0</v>
      </c>
    </row>
    <row r="201" spans="1:34" ht="15.75" x14ac:dyDescent="0.25">
      <c r="A201" s="20">
        <v>40206</v>
      </c>
      <c r="B201" s="3"/>
      <c r="C201" s="21" t="s">
        <v>189</v>
      </c>
      <c r="D201" s="22">
        <f>+[2]Presidencia!D201</f>
        <v>0</v>
      </c>
      <c r="E201" s="10"/>
      <c r="F201" s="22">
        <f>+[2]Presidencia!F201</f>
        <v>0</v>
      </c>
      <c r="G201" s="10"/>
      <c r="H201" s="22">
        <f>+[2]Presidencia!H201</f>
        <v>0</v>
      </c>
      <c r="I201" s="10"/>
      <c r="J201" s="22">
        <f>+[2]Presidencia!J201</f>
        <v>0</v>
      </c>
      <c r="K201" s="22"/>
      <c r="L201" s="22">
        <f>+'[2]Dirección Ejecutiva'!D201</f>
        <v>0</v>
      </c>
      <c r="M201" s="22"/>
      <c r="N201" s="63">
        <f>+'[1]Dirección Ejecutiva'!F201</f>
        <v>0</v>
      </c>
      <c r="O201" s="22"/>
      <c r="P201" s="22">
        <f>+'[2]Dirección Ejecutiva'!H201</f>
        <v>0</v>
      </c>
      <c r="Q201" s="22"/>
      <c r="R201" s="63">
        <f>+'[1]Dirección Ejecutiva'!J201</f>
        <v>0</v>
      </c>
      <c r="S201" s="22"/>
      <c r="T201" s="22">
        <f>+'[2]Dirección Ejecutiva'!L201</f>
        <v>0</v>
      </c>
      <c r="U201" s="22"/>
      <c r="V201" s="22">
        <f>+[2]DGR!N201</f>
        <v>0</v>
      </c>
      <c r="W201" s="22"/>
      <c r="X201" s="22">
        <f>+'[2]DGA '!D201</f>
        <v>0</v>
      </c>
      <c r="Y201" s="22"/>
      <c r="Z201" s="22">
        <f>+'[2]DGA '!F201</f>
        <v>0</v>
      </c>
      <c r="AA201" s="22"/>
      <c r="AB201" s="22">
        <f>+'[2]DGA '!H201</f>
        <v>0</v>
      </c>
      <c r="AC201" s="22"/>
      <c r="AD201" s="22">
        <f>+'[2]DGA '!J201</f>
        <v>0</v>
      </c>
      <c r="AE201" s="22"/>
      <c r="AF201" s="22">
        <f>+'[2]DGA '!L201</f>
        <v>0</v>
      </c>
      <c r="AG201" s="22"/>
      <c r="AH201" s="22">
        <f t="shared" si="243"/>
        <v>0</v>
      </c>
    </row>
    <row r="202" spans="1:34" ht="15.75" x14ac:dyDescent="0.25">
      <c r="A202" s="20">
        <v>40207</v>
      </c>
      <c r="B202" s="3"/>
      <c r="C202" s="21" t="s">
        <v>190</v>
      </c>
      <c r="D202" s="22">
        <f>+[2]Presidencia!D202</f>
        <v>0</v>
      </c>
      <c r="E202" s="10"/>
      <c r="F202" s="22">
        <f>+[2]Presidencia!F202</f>
        <v>0</v>
      </c>
      <c r="G202" s="10"/>
      <c r="H202" s="22">
        <f>+[2]Presidencia!H202</f>
        <v>0</v>
      </c>
      <c r="I202" s="10"/>
      <c r="J202" s="22">
        <f>+[2]Presidencia!J202</f>
        <v>0</v>
      </c>
      <c r="K202" s="22"/>
      <c r="L202" s="22">
        <f>+'[2]Dirección Ejecutiva'!D202</f>
        <v>0</v>
      </c>
      <c r="M202" s="22"/>
      <c r="N202" s="63">
        <f>+'[1]Dirección Ejecutiva'!F202</f>
        <v>0</v>
      </c>
      <c r="O202" s="22"/>
      <c r="P202" s="22">
        <f>+'[2]Dirección Ejecutiva'!H202</f>
        <v>0</v>
      </c>
      <c r="Q202" s="22"/>
      <c r="R202" s="63">
        <f>+'[1]Dirección Ejecutiva'!J202</f>
        <v>0</v>
      </c>
      <c r="S202" s="22"/>
      <c r="T202" s="22">
        <f>+'[2]Dirección Ejecutiva'!L202</f>
        <v>0</v>
      </c>
      <c r="U202" s="22"/>
      <c r="V202" s="22">
        <f>+[2]DGR!N202</f>
        <v>0</v>
      </c>
      <c r="W202" s="22"/>
      <c r="X202" s="22">
        <f>+'[2]DGA '!D202</f>
        <v>0</v>
      </c>
      <c r="Y202" s="22"/>
      <c r="Z202" s="22">
        <f>+'[2]DGA '!F202</f>
        <v>0</v>
      </c>
      <c r="AA202" s="22"/>
      <c r="AB202" s="22">
        <f>+'[2]DGA '!H202</f>
        <v>0</v>
      </c>
      <c r="AC202" s="22"/>
      <c r="AD202" s="22">
        <f>+'[2]DGA '!J202</f>
        <v>0</v>
      </c>
      <c r="AE202" s="22"/>
      <c r="AF202" s="22">
        <f>+'[2]DGA '!L202</f>
        <v>0</v>
      </c>
      <c r="AG202" s="22"/>
      <c r="AH202" s="22">
        <f t="shared" si="243"/>
        <v>0</v>
      </c>
    </row>
    <row r="203" spans="1:34" ht="15.75" x14ac:dyDescent="0.25">
      <c r="A203" s="20">
        <v>40208</v>
      </c>
      <c r="B203" s="3"/>
      <c r="C203" s="21" t="s">
        <v>191</v>
      </c>
      <c r="D203" s="22">
        <f>+[2]Presidencia!D203</f>
        <v>0</v>
      </c>
      <c r="E203" s="10"/>
      <c r="F203" s="22">
        <f>+[2]Presidencia!F203</f>
        <v>0</v>
      </c>
      <c r="G203" s="10"/>
      <c r="H203" s="22">
        <f>+[2]Presidencia!H203</f>
        <v>0</v>
      </c>
      <c r="I203" s="10"/>
      <c r="J203" s="22">
        <f>+[2]Presidencia!J203</f>
        <v>0</v>
      </c>
      <c r="K203" s="22"/>
      <c r="L203" s="22">
        <f>+'[2]Dirección Ejecutiva'!D203</f>
        <v>0</v>
      </c>
      <c r="M203" s="22"/>
      <c r="N203" s="63">
        <f>+'[1]Dirección Ejecutiva'!F203</f>
        <v>0</v>
      </c>
      <c r="O203" s="22"/>
      <c r="P203" s="22">
        <f>+'[2]Dirección Ejecutiva'!H203</f>
        <v>0</v>
      </c>
      <c r="Q203" s="22"/>
      <c r="R203" s="63">
        <f>+'[1]Dirección Ejecutiva'!J203</f>
        <v>0</v>
      </c>
      <c r="S203" s="22"/>
      <c r="T203" s="22">
        <f>+'[2]Dirección Ejecutiva'!L203</f>
        <v>0</v>
      </c>
      <c r="U203" s="22"/>
      <c r="V203" s="22">
        <f>+[2]DGR!N203</f>
        <v>0</v>
      </c>
      <c r="W203" s="22"/>
      <c r="X203" s="22">
        <f>+'[2]DGA '!D203</f>
        <v>0</v>
      </c>
      <c r="Y203" s="22"/>
      <c r="Z203" s="22">
        <f>+'[2]DGA '!F203</f>
        <v>0</v>
      </c>
      <c r="AA203" s="22"/>
      <c r="AB203" s="22">
        <f>+'[2]DGA '!H203</f>
        <v>0</v>
      </c>
      <c r="AC203" s="22"/>
      <c r="AD203" s="22">
        <f>+'[2]DGA '!J203</f>
        <v>0</v>
      </c>
      <c r="AE203" s="22"/>
      <c r="AF203" s="22">
        <f>+'[2]DGA '!L203</f>
        <v>0</v>
      </c>
      <c r="AG203" s="22"/>
      <c r="AH203" s="22">
        <f t="shared" si="243"/>
        <v>0</v>
      </c>
    </row>
    <row r="204" spans="1:34" ht="15.75" x14ac:dyDescent="0.25">
      <c r="A204" s="20">
        <v>49901</v>
      </c>
      <c r="B204" s="3"/>
      <c r="C204" s="21" t="s">
        <v>192</v>
      </c>
      <c r="D204" s="22">
        <f>+[2]Presidencia!D204</f>
        <v>0</v>
      </c>
      <c r="E204" s="10"/>
      <c r="F204" s="22">
        <f>+[2]Presidencia!F204</f>
        <v>0</v>
      </c>
      <c r="G204" s="10"/>
      <c r="H204" s="22">
        <f>+[2]Presidencia!H204</f>
        <v>0</v>
      </c>
      <c r="I204" s="10"/>
      <c r="J204" s="22">
        <f>+[2]Presidencia!J204</f>
        <v>0</v>
      </c>
      <c r="K204" s="22"/>
      <c r="L204" s="22">
        <f>+'[2]Dirección Ejecutiva'!D204</f>
        <v>0</v>
      </c>
      <c r="M204" s="22"/>
      <c r="N204" s="63">
        <f>+'[1]Dirección Ejecutiva'!F204</f>
        <v>0</v>
      </c>
      <c r="O204" s="22"/>
      <c r="P204" s="22">
        <f>+'[2]Dirección Ejecutiva'!H204</f>
        <v>0</v>
      </c>
      <c r="Q204" s="22"/>
      <c r="R204" s="63">
        <f>+'[1]Dirección Ejecutiva'!J204</f>
        <v>0</v>
      </c>
      <c r="S204" s="22"/>
      <c r="T204" s="22">
        <f>+'[2]Dirección Ejecutiva'!L204</f>
        <v>0</v>
      </c>
      <c r="U204" s="22"/>
      <c r="V204" s="22">
        <f>+[2]DGR!N204</f>
        <v>0</v>
      </c>
      <c r="W204" s="22"/>
      <c r="X204" s="22">
        <f>+'[2]DGA '!D204</f>
        <v>0</v>
      </c>
      <c r="Y204" s="22"/>
      <c r="Z204" s="22">
        <f>+'[2]DGA '!F204</f>
        <v>0</v>
      </c>
      <c r="AA204" s="22"/>
      <c r="AB204" s="22">
        <f>+'[2]DGA '!H204</f>
        <v>0</v>
      </c>
      <c r="AC204" s="22"/>
      <c r="AD204" s="22">
        <f>+'[2]DGA '!J204</f>
        <v>0</v>
      </c>
      <c r="AE204" s="22"/>
      <c r="AF204" s="22">
        <f>+'[2]DGA '!L204</f>
        <v>0</v>
      </c>
      <c r="AG204" s="22"/>
      <c r="AH204" s="22">
        <f t="shared" si="243"/>
        <v>0</v>
      </c>
    </row>
    <row r="205" spans="1:34" ht="15.75" x14ac:dyDescent="0.25">
      <c r="A205" s="20">
        <v>49999</v>
      </c>
      <c r="B205" s="3"/>
      <c r="C205" s="21" t="s">
        <v>193</v>
      </c>
      <c r="D205" s="22">
        <f>+[2]Presidencia!D205</f>
        <v>0</v>
      </c>
      <c r="E205" s="10"/>
      <c r="F205" s="22">
        <f>+[2]Presidencia!F205</f>
        <v>0</v>
      </c>
      <c r="G205" s="10"/>
      <c r="H205" s="22">
        <f>+[2]Presidencia!H205</f>
        <v>0</v>
      </c>
      <c r="I205" s="10"/>
      <c r="J205" s="22">
        <f>+[2]Presidencia!J205</f>
        <v>0</v>
      </c>
      <c r="K205" s="22"/>
      <c r="L205" s="22">
        <f>+'[2]Dirección Ejecutiva'!D205</f>
        <v>0</v>
      </c>
      <c r="M205" s="22"/>
      <c r="N205" s="63">
        <f>+'[1]Dirección Ejecutiva'!F205</f>
        <v>0</v>
      </c>
      <c r="O205" s="22"/>
      <c r="P205" s="22">
        <f>+'[2]Dirección Ejecutiva'!H205</f>
        <v>0</v>
      </c>
      <c r="Q205" s="22"/>
      <c r="R205" s="63">
        <f>+'[1]Dirección Ejecutiva'!J205</f>
        <v>0</v>
      </c>
      <c r="S205" s="22"/>
      <c r="T205" s="22">
        <f>+'[2]Dirección Ejecutiva'!L205</f>
        <v>0</v>
      </c>
      <c r="U205" s="22"/>
      <c r="V205" s="22">
        <f>+[2]DGR!N205</f>
        <v>0</v>
      </c>
      <c r="W205" s="22"/>
      <c r="X205" s="22">
        <f>+'[2]DGA '!D205</f>
        <v>0</v>
      </c>
      <c r="Y205" s="22"/>
      <c r="Z205" s="22">
        <f>+'[2]DGA '!F205</f>
        <v>0</v>
      </c>
      <c r="AA205" s="22"/>
      <c r="AB205" s="22">
        <f>+'[2]DGA '!H205</f>
        <v>0</v>
      </c>
      <c r="AC205" s="22"/>
      <c r="AD205" s="22">
        <f>+'[2]DGA '!J205</f>
        <v>0</v>
      </c>
      <c r="AE205" s="22"/>
      <c r="AF205" s="22">
        <f>+'[2]DGA '!L205</f>
        <v>0</v>
      </c>
      <c r="AG205" s="22"/>
      <c r="AH205" s="22">
        <f t="shared" si="243"/>
        <v>0</v>
      </c>
    </row>
    <row r="206" spans="1:34" ht="15.75" x14ac:dyDescent="0.25">
      <c r="A206" s="28"/>
      <c r="B206" s="3"/>
      <c r="C206" s="26"/>
      <c r="D206" s="63"/>
      <c r="E206" s="10"/>
      <c r="F206" s="63"/>
      <c r="G206" s="10"/>
      <c r="H206" s="63"/>
      <c r="I206" s="10"/>
      <c r="J206" s="63"/>
      <c r="K206" s="10"/>
      <c r="L206" s="63"/>
      <c r="M206" s="10"/>
      <c r="N206" s="63"/>
      <c r="O206" s="10"/>
      <c r="P206" s="63"/>
      <c r="Q206" s="10"/>
      <c r="R206" s="63"/>
      <c r="S206" s="10"/>
      <c r="T206" s="63"/>
      <c r="U206" s="10"/>
      <c r="V206" s="63"/>
      <c r="W206" s="10"/>
      <c r="X206" s="63"/>
      <c r="Y206" s="10"/>
      <c r="Z206" s="63"/>
      <c r="AA206" s="10"/>
      <c r="AB206" s="63"/>
      <c r="AC206" s="10"/>
      <c r="AD206" s="63"/>
      <c r="AE206" s="10"/>
      <c r="AF206" s="63"/>
      <c r="AG206" s="10"/>
      <c r="AH206" s="63"/>
    </row>
    <row r="207" spans="1:34" ht="16.5" thickBot="1" x14ac:dyDescent="0.3">
      <c r="A207" s="11">
        <v>5</v>
      </c>
      <c r="B207" s="3"/>
      <c r="C207" s="12" t="s">
        <v>1</v>
      </c>
      <c r="D207" s="59">
        <f t="shared" ref="D207" si="244">+D209+D219+D229+D234</f>
        <v>0</v>
      </c>
      <c r="E207" s="10"/>
      <c r="F207" s="59">
        <f t="shared" ref="F207" si="245">+F209+F219+F229+F234</f>
        <v>11100000</v>
      </c>
      <c r="G207" s="10"/>
      <c r="H207" s="59">
        <f t="shared" ref="H207:J207" si="246">+H209+H219+H229+H234</f>
        <v>0</v>
      </c>
      <c r="I207" s="10"/>
      <c r="J207" s="59">
        <f t="shared" si="246"/>
        <v>0</v>
      </c>
      <c r="K207" s="60"/>
      <c r="L207" s="59">
        <f t="shared" ref="L207:N207" si="247">+L209+L219+L229+L234</f>
        <v>9000000</v>
      </c>
      <c r="M207" s="60"/>
      <c r="N207" s="59">
        <f t="shared" si="247"/>
        <v>2150000</v>
      </c>
      <c r="O207" s="60"/>
      <c r="P207" s="59">
        <f t="shared" ref="P207:R207" si="248">+P209+P219+P229+P234</f>
        <v>0</v>
      </c>
      <c r="Q207" s="60"/>
      <c r="R207" s="59">
        <f t="shared" si="248"/>
        <v>73080000</v>
      </c>
      <c r="S207" s="60"/>
      <c r="T207" s="59">
        <f t="shared" ref="T207:V207" si="249">+T209+T219+T229+T234</f>
        <v>0</v>
      </c>
      <c r="U207" s="60"/>
      <c r="V207" s="59">
        <f t="shared" si="249"/>
        <v>3000000</v>
      </c>
      <c r="W207" s="60"/>
      <c r="X207" s="59">
        <f t="shared" ref="X207:Z207" si="250">+X209+X219+X229+X234</f>
        <v>0</v>
      </c>
      <c r="Y207" s="60"/>
      <c r="Z207" s="59">
        <f t="shared" si="250"/>
        <v>850000</v>
      </c>
      <c r="AA207" s="60"/>
      <c r="AB207" s="59">
        <f t="shared" ref="AB207:AD207" si="251">+AB209+AB219+AB229+AB234</f>
        <v>2250000</v>
      </c>
      <c r="AC207" s="60"/>
      <c r="AD207" s="59">
        <f t="shared" si="251"/>
        <v>9837160</v>
      </c>
      <c r="AE207" s="60"/>
      <c r="AF207" s="59">
        <f t="shared" ref="AF207" si="252">+AF209+AF219+AF229+AF234</f>
        <v>18640000</v>
      </c>
      <c r="AG207" s="60"/>
      <c r="AH207" s="59">
        <f>+AH209+AH219+AH229+AH234</f>
        <v>129907160</v>
      </c>
    </row>
    <row r="208" spans="1:34" ht="16.5" thickTop="1" x14ac:dyDescent="0.25">
      <c r="A208" s="28"/>
      <c r="B208" s="3"/>
      <c r="C208" s="26"/>
      <c r="D208" s="63"/>
      <c r="E208" s="10"/>
      <c r="F208" s="63"/>
      <c r="G208" s="10"/>
      <c r="H208" s="63"/>
      <c r="I208" s="10"/>
      <c r="J208" s="63"/>
      <c r="K208" s="10"/>
      <c r="L208" s="63"/>
      <c r="M208" s="10"/>
      <c r="N208" s="63"/>
      <c r="O208" s="10"/>
      <c r="P208" s="63"/>
      <c r="Q208" s="10"/>
      <c r="R208" s="63"/>
      <c r="S208" s="10"/>
      <c r="T208" s="63"/>
      <c r="U208" s="10"/>
      <c r="V208" s="63"/>
      <c r="W208" s="10"/>
      <c r="X208" s="63"/>
      <c r="Y208" s="10"/>
      <c r="Z208" s="63"/>
      <c r="AA208" s="10"/>
      <c r="AB208" s="63"/>
      <c r="AC208" s="10"/>
      <c r="AD208" s="63"/>
      <c r="AE208" s="10"/>
      <c r="AF208" s="63"/>
      <c r="AG208" s="10"/>
      <c r="AH208" s="63"/>
    </row>
    <row r="209" spans="1:34" ht="15.75" x14ac:dyDescent="0.25">
      <c r="A209" s="17">
        <v>501</v>
      </c>
      <c r="B209" s="3"/>
      <c r="C209" s="29" t="s">
        <v>194</v>
      </c>
      <c r="D209" s="61">
        <f t="shared" ref="D209" si="253">SUM(D210:D217)</f>
        <v>0</v>
      </c>
      <c r="E209" s="10"/>
      <c r="F209" s="61">
        <f t="shared" ref="F209" si="254">SUM(F210:F217)</f>
        <v>11100000</v>
      </c>
      <c r="G209" s="10"/>
      <c r="H209" s="61">
        <f t="shared" ref="H209:J209" si="255">SUM(H210:H217)</f>
        <v>0</v>
      </c>
      <c r="I209" s="10"/>
      <c r="J209" s="61">
        <f t="shared" si="255"/>
        <v>0</v>
      </c>
      <c r="K209" s="62"/>
      <c r="L209" s="61">
        <f t="shared" ref="L209:N209" si="256">SUM(L210:L217)</f>
        <v>9000000</v>
      </c>
      <c r="M209" s="62"/>
      <c r="N209" s="61">
        <f t="shared" si="256"/>
        <v>2150000</v>
      </c>
      <c r="O209" s="62"/>
      <c r="P209" s="61">
        <f t="shared" ref="P209:R209" si="257">SUM(P210:P217)</f>
        <v>0</v>
      </c>
      <c r="Q209" s="62"/>
      <c r="R209" s="61">
        <f t="shared" si="257"/>
        <v>54480000</v>
      </c>
      <c r="S209" s="62"/>
      <c r="T209" s="61">
        <f t="shared" ref="T209:V209" si="258">SUM(T210:T217)</f>
        <v>0</v>
      </c>
      <c r="U209" s="62"/>
      <c r="V209" s="61">
        <f t="shared" si="258"/>
        <v>3000000</v>
      </c>
      <c r="W209" s="62"/>
      <c r="X209" s="61">
        <f t="shared" ref="X209:Z209" si="259">SUM(X210:X217)</f>
        <v>0</v>
      </c>
      <c r="Y209" s="62"/>
      <c r="Z209" s="61">
        <f t="shared" si="259"/>
        <v>850000</v>
      </c>
      <c r="AA209" s="62"/>
      <c r="AB209" s="61">
        <f t="shared" ref="AB209:AD209" si="260">SUM(AB210:AB217)</f>
        <v>2250000</v>
      </c>
      <c r="AC209" s="62"/>
      <c r="AD209" s="61">
        <f t="shared" si="260"/>
        <v>9837160</v>
      </c>
      <c r="AE209" s="62"/>
      <c r="AF209" s="61">
        <f t="shared" ref="AF209" si="261">SUM(AF210:AF217)</f>
        <v>12640000</v>
      </c>
      <c r="AG209" s="62"/>
      <c r="AH209" s="61">
        <f>SUM(AH210:AH217)</f>
        <v>105307160</v>
      </c>
    </row>
    <row r="210" spans="1:34" ht="15.75" x14ac:dyDescent="0.25">
      <c r="A210" s="20">
        <v>50101</v>
      </c>
      <c r="B210" s="3"/>
      <c r="C210" s="21" t="s">
        <v>195</v>
      </c>
      <c r="D210" s="63">
        <f>+[1]Presidencia!D210</f>
        <v>0</v>
      </c>
      <c r="E210" s="10"/>
      <c r="F210" s="63">
        <f>+[1]Presidencia!F210</f>
        <v>0</v>
      </c>
      <c r="G210" s="10"/>
      <c r="H210" s="63">
        <f>+[1]Presidencia!H210</f>
        <v>0</v>
      </c>
      <c r="I210" s="10"/>
      <c r="J210" s="63">
        <f>+[1]Presidencia!J210</f>
        <v>0</v>
      </c>
      <c r="K210" s="63"/>
      <c r="L210" s="63">
        <f>+'[1]Dirección Ejecutiva'!D210</f>
        <v>0</v>
      </c>
      <c r="M210" s="63"/>
      <c r="N210" s="63">
        <f>+'[1]Dirección Ejecutiva'!F210</f>
        <v>0</v>
      </c>
      <c r="O210" s="63"/>
      <c r="P210" s="63">
        <f>+'[1]Dirección Ejecutiva'!H210</f>
        <v>0</v>
      </c>
      <c r="Q210" s="63"/>
      <c r="R210" s="63">
        <f>+'[1]Dirección Ejecutiva'!J210</f>
        <v>0</v>
      </c>
      <c r="S210" s="63"/>
      <c r="T210" s="63">
        <f>+'[1]Dirección Ejecutiva'!L210</f>
        <v>0</v>
      </c>
      <c r="U210" s="63"/>
      <c r="V210" s="63">
        <f>+[1]DGR!N210</f>
        <v>0</v>
      </c>
      <c r="W210" s="63"/>
      <c r="X210" s="63">
        <f>+'[1]DGA '!D210</f>
        <v>0</v>
      </c>
      <c r="Y210" s="63"/>
      <c r="Z210" s="63">
        <f>+'[1]DGA '!F210</f>
        <v>0</v>
      </c>
      <c r="AA210" s="63"/>
      <c r="AB210" s="63">
        <f>+'[1]DGA '!H210</f>
        <v>0</v>
      </c>
      <c r="AC210" s="63"/>
      <c r="AD210" s="63">
        <f>+'[1]DGA '!J210</f>
        <v>400000</v>
      </c>
      <c r="AE210" s="63"/>
      <c r="AF210" s="63">
        <f>+'[1]DGA '!L210</f>
        <v>0</v>
      </c>
      <c r="AG210" s="63"/>
      <c r="AH210" s="63">
        <f t="shared" ref="AH210:AH217" si="262">+AF210+AD210+AB210+Z210+X210+V210+T210+R210+P210+N210+L210+J210+H210+F210+D210</f>
        <v>400000</v>
      </c>
    </row>
    <row r="211" spans="1:34" ht="15.75" x14ac:dyDescent="0.25">
      <c r="A211" s="20">
        <v>50102</v>
      </c>
      <c r="B211" s="3"/>
      <c r="C211" s="21" t="s">
        <v>196</v>
      </c>
      <c r="D211" s="22">
        <f>+[2]Presidencia!D211</f>
        <v>0</v>
      </c>
      <c r="E211" s="10"/>
      <c r="F211" s="22">
        <f>+[2]Presidencia!F211</f>
        <v>0</v>
      </c>
      <c r="G211" s="10"/>
      <c r="H211" s="22">
        <f>+[2]Presidencia!H211</f>
        <v>0</v>
      </c>
      <c r="I211" s="10"/>
      <c r="J211" s="22">
        <f>+[2]Presidencia!J211</f>
        <v>0</v>
      </c>
      <c r="K211" s="22"/>
      <c r="L211" s="22">
        <f>+'[2]Dirección Ejecutiva'!D211</f>
        <v>0</v>
      </c>
      <c r="M211" s="22"/>
      <c r="N211" s="63">
        <f>+'[1]Dirección Ejecutiva'!F211</f>
        <v>0</v>
      </c>
      <c r="O211" s="22"/>
      <c r="P211" s="22">
        <f>+'[2]Dirección Ejecutiva'!H211</f>
        <v>0</v>
      </c>
      <c r="Q211" s="22"/>
      <c r="R211" s="63">
        <f>+'[1]Dirección Ejecutiva'!J211</f>
        <v>0</v>
      </c>
      <c r="S211" s="22"/>
      <c r="T211" s="22">
        <f>+'[2]Dirección Ejecutiva'!L211</f>
        <v>0</v>
      </c>
      <c r="U211" s="22"/>
      <c r="V211" s="63">
        <f>+[1]DGR!N211</f>
        <v>2000000</v>
      </c>
      <c r="W211" s="22"/>
      <c r="X211" s="22">
        <f>+'[2]DGA '!D211</f>
        <v>0</v>
      </c>
      <c r="Y211" s="22"/>
      <c r="Z211" s="22">
        <f>+'[2]DGA '!F211</f>
        <v>0</v>
      </c>
      <c r="AA211" s="22"/>
      <c r="AB211" s="22">
        <f>+'[2]DGA '!H211</f>
        <v>0</v>
      </c>
      <c r="AC211" s="22"/>
      <c r="AD211" s="22">
        <f>+'[2]DGA '!J211</f>
        <v>0</v>
      </c>
      <c r="AE211" s="22"/>
      <c r="AF211" s="22">
        <f>+'[2]DGA '!L211</f>
        <v>0</v>
      </c>
      <c r="AG211" s="22"/>
      <c r="AH211" s="22">
        <f t="shared" si="262"/>
        <v>2000000</v>
      </c>
    </row>
    <row r="212" spans="1:34" ht="15.75" x14ac:dyDescent="0.25">
      <c r="A212" s="20">
        <v>50103</v>
      </c>
      <c r="B212" s="3"/>
      <c r="C212" s="21" t="s">
        <v>33</v>
      </c>
      <c r="D212" s="63">
        <f>+[1]Presidencia!D212</f>
        <v>0</v>
      </c>
      <c r="E212" s="10"/>
      <c r="F212" s="63">
        <f>+[1]Presidencia!F212</f>
        <v>0</v>
      </c>
      <c r="G212" s="10"/>
      <c r="H212" s="63">
        <f>+[1]Presidencia!H212</f>
        <v>0</v>
      </c>
      <c r="I212" s="10"/>
      <c r="J212" s="63">
        <f>+[1]Presidencia!J212</f>
        <v>0</v>
      </c>
      <c r="K212" s="63"/>
      <c r="L212" s="63">
        <f>+'[1]Dirección Ejecutiva'!D212</f>
        <v>4000000</v>
      </c>
      <c r="M212" s="63"/>
      <c r="N212" s="63">
        <f>+'[1]Dirección Ejecutiva'!F212</f>
        <v>0</v>
      </c>
      <c r="O212" s="63"/>
      <c r="P212" s="63">
        <f>+'[1]Dirección Ejecutiva'!H212</f>
        <v>0</v>
      </c>
      <c r="Q212" s="63"/>
      <c r="R212" s="63">
        <f>+'[1]Dirección Ejecutiva'!J212</f>
        <v>480000</v>
      </c>
      <c r="S212" s="63"/>
      <c r="T212" s="63">
        <f>+'[1]Dirección Ejecutiva'!L212</f>
        <v>0</v>
      </c>
      <c r="U212" s="63"/>
      <c r="V212" s="63">
        <f>+[1]DGR!N212</f>
        <v>0</v>
      </c>
      <c r="W212" s="63"/>
      <c r="X212" s="63">
        <f>+'[1]DGA '!D212</f>
        <v>0</v>
      </c>
      <c r="Y212" s="63"/>
      <c r="Z212" s="63">
        <f>+'[1]DGA '!F212</f>
        <v>0</v>
      </c>
      <c r="AA212" s="63"/>
      <c r="AB212" s="63">
        <f>+'[1]DGA '!H212</f>
        <v>0</v>
      </c>
      <c r="AC212" s="63"/>
      <c r="AD212" s="63">
        <f>+'[1]DGA '!J212</f>
        <v>0</v>
      </c>
      <c r="AE212" s="63"/>
      <c r="AF212" s="63">
        <f>+'[1]DGA '!L212</f>
        <v>600000</v>
      </c>
      <c r="AG212" s="63"/>
      <c r="AH212" s="63">
        <f t="shared" si="262"/>
        <v>5080000</v>
      </c>
    </row>
    <row r="213" spans="1:34" ht="15.75" x14ac:dyDescent="0.25">
      <c r="A213" s="20">
        <v>50104</v>
      </c>
      <c r="B213" s="3"/>
      <c r="C213" s="21" t="s">
        <v>34</v>
      </c>
      <c r="D213" s="63">
        <f>+[1]Presidencia!D213</f>
        <v>0</v>
      </c>
      <c r="E213" s="10"/>
      <c r="F213" s="63">
        <f>+[1]Presidencia!F213</f>
        <v>6500000</v>
      </c>
      <c r="G213" s="10"/>
      <c r="H213" s="63">
        <f>+[1]Presidencia!H213</f>
        <v>0</v>
      </c>
      <c r="I213" s="10"/>
      <c r="J213" s="63">
        <f>+[1]Presidencia!J213</f>
        <v>0</v>
      </c>
      <c r="K213" s="63"/>
      <c r="L213" s="63">
        <f>+'[1]Dirección Ejecutiva'!D213</f>
        <v>1500000</v>
      </c>
      <c r="M213" s="63"/>
      <c r="N213" s="63">
        <f>+'[1]Dirección Ejecutiva'!F213</f>
        <v>150000</v>
      </c>
      <c r="O213" s="63"/>
      <c r="P213" s="63">
        <f>+'[1]Dirección Ejecutiva'!H213</f>
        <v>0</v>
      </c>
      <c r="Q213" s="63"/>
      <c r="R213" s="63">
        <f>+'[1]Dirección Ejecutiva'!J213</f>
        <v>0</v>
      </c>
      <c r="S213" s="63"/>
      <c r="T213" s="63">
        <f>+'[1]Dirección Ejecutiva'!L213</f>
        <v>0</v>
      </c>
      <c r="U213" s="63"/>
      <c r="V213" s="63">
        <f>+[1]DGR!N213</f>
        <v>0</v>
      </c>
      <c r="W213" s="63"/>
      <c r="X213" s="63">
        <f>+'[1]DGA '!D213</f>
        <v>0</v>
      </c>
      <c r="Y213" s="63"/>
      <c r="Z213" s="63">
        <f>+'[1]DGA '!F213</f>
        <v>850000</v>
      </c>
      <c r="AA213" s="63"/>
      <c r="AB213" s="63">
        <f>+'[1]DGA '!H213</f>
        <v>1500000</v>
      </c>
      <c r="AC213" s="63"/>
      <c r="AD213" s="63">
        <f>+'[1]DGA '!J213</f>
        <v>2665000</v>
      </c>
      <c r="AE213" s="63"/>
      <c r="AF213" s="63">
        <f>+'[1]DGA '!L213</f>
        <v>8960000</v>
      </c>
      <c r="AG213" s="63"/>
      <c r="AH213" s="63">
        <f t="shared" si="262"/>
        <v>22125000</v>
      </c>
    </row>
    <row r="214" spans="1:34" ht="15.75" x14ac:dyDescent="0.25">
      <c r="A214" s="20">
        <v>50105</v>
      </c>
      <c r="B214" s="3"/>
      <c r="C214" s="21" t="s">
        <v>197</v>
      </c>
      <c r="D214" s="63">
        <f>+[1]Presidencia!D214</f>
        <v>0</v>
      </c>
      <c r="E214" s="10"/>
      <c r="F214" s="63">
        <f>+[1]Presidencia!F214</f>
        <v>4600000</v>
      </c>
      <c r="G214" s="10"/>
      <c r="H214" s="63">
        <f>+[1]Presidencia!H214</f>
        <v>0</v>
      </c>
      <c r="I214" s="10"/>
      <c r="J214" s="63">
        <f>+[1]Presidencia!J214</f>
        <v>0</v>
      </c>
      <c r="K214" s="63"/>
      <c r="L214" s="63">
        <f>+'[1]Dirección Ejecutiva'!D214</f>
        <v>3500000</v>
      </c>
      <c r="M214" s="63"/>
      <c r="N214" s="63">
        <f>+'[1]Dirección Ejecutiva'!F214</f>
        <v>2000000</v>
      </c>
      <c r="O214" s="63"/>
      <c r="P214" s="63">
        <f>+'[1]Dirección Ejecutiva'!H214</f>
        <v>0</v>
      </c>
      <c r="Q214" s="63"/>
      <c r="R214" s="63">
        <f>+'[1]Dirección Ejecutiva'!J214</f>
        <v>54000000</v>
      </c>
      <c r="S214" s="63"/>
      <c r="T214" s="63">
        <f>+'[1]Dirección Ejecutiva'!L214</f>
        <v>0</v>
      </c>
      <c r="U214" s="63"/>
      <c r="V214" s="63">
        <f>+[1]DGR!N214</f>
        <v>1000000</v>
      </c>
      <c r="W214" s="63"/>
      <c r="X214" s="63">
        <f>+'[1]DGA '!D214</f>
        <v>0</v>
      </c>
      <c r="Y214" s="63"/>
      <c r="Z214" s="63">
        <f>+'[1]DGA '!F214</f>
        <v>0</v>
      </c>
      <c r="AA214" s="63"/>
      <c r="AB214" s="63">
        <f>+'[1]DGA '!H214</f>
        <v>750000</v>
      </c>
      <c r="AC214" s="63"/>
      <c r="AD214" s="63">
        <f>+'[1]DGA '!J214</f>
        <v>3000000</v>
      </c>
      <c r="AE214" s="63"/>
      <c r="AF214" s="63">
        <f>+'[1]DGA '!L214</f>
        <v>0</v>
      </c>
      <c r="AG214" s="63"/>
      <c r="AH214" s="63">
        <f t="shared" si="262"/>
        <v>68850000</v>
      </c>
    </row>
    <row r="215" spans="1:34" ht="15.75" x14ac:dyDescent="0.25">
      <c r="A215" s="20">
        <v>50106</v>
      </c>
      <c r="B215" s="3"/>
      <c r="C215" s="21" t="s">
        <v>35</v>
      </c>
      <c r="D215" s="63">
        <f>+[1]Presidencia!D215</f>
        <v>0</v>
      </c>
      <c r="E215" s="10"/>
      <c r="F215" s="63">
        <f>+[1]Presidencia!F215</f>
        <v>0</v>
      </c>
      <c r="G215" s="10"/>
      <c r="H215" s="63">
        <f>+[1]Presidencia!H215</f>
        <v>0</v>
      </c>
      <c r="I215" s="10"/>
      <c r="J215" s="63">
        <f>+[1]Presidencia!J215</f>
        <v>0</v>
      </c>
      <c r="K215" s="63"/>
      <c r="L215" s="63">
        <f>+'[1]Dirección Ejecutiva'!D215</f>
        <v>0</v>
      </c>
      <c r="M215" s="63"/>
      <c r="N215" s="63">
        <f>+'[1]Dirección Ejecutiva'!F215</f>
        <v>0</v>
      </c>
      <c r="O215" s="63"/>
      <c r="P215" s="63">
        <f>+'[1]Dirección Ejecutiva'!H215</f>
        <v>0</v>
      </c>
      <c r="Q215" s="63"/>
      <c r="R215" s="63">
        <f>+'[1]Dirección Ejecutiva'!J215</f>
        <v>0</v>
      </c>
      <c r="S215" s="63"/>
      <c r="T215" s="63">
        <f>+'[1]Dirección Ejecutiva'!L215</f>
        <v>0</v>
      </c>
      <c r="U215" s="63"/>
      <c r="V215" s="63">
        <f>+[1]DGR!N215</f>
        <v>0</v>
      </c>
      <c r="W215" s="63"/>
      <c r="X215" s="63">
        <f>+'[1]DGA '!D215</f>
        <v>0</v>
      </c>
      <c r="Y215" s="63"/>
      <c r="Z215" s="63">
        <f>+'[1]DGA '!F215</f>
        <v>0</v>
      </c>
      <c r="AA215" s="63"/>
      <c r="AB215" s="63">
        <f>+'[1]DGA '!H215</f>
        <v>0</v>
      </c>
      <c r="AC215" s="63"/>
      <c r="AD215" s="63">
        <f>+'[1]DGA '!J215</f>
        <v>3582160</v>
      </c>
      <c r="AE215" s="63"/>
      <c r="AF215" s="63">
        <f>+'[1]DGA '!L215</f>
        <v>0</v>
      </c>
      <c r="AG215" s="63"/>
      <c r="AH215" s="63">
        <f t="shared" si="262"/>
        <v>3582160</v>
      </c>
    </row>
    <row r="216" spans="1:34" ht="15.75" x14ac:dyDescent="0.25">
      <c r="A216" s="20">
        <v>50107</v>
      </c>
      <c r="B216" s="3"/>
      <c r="C216" s="21" t="s">
        <v>198</v>
      </c>
      <c r="D216" s="22">
        <f>+[2]Presidencia!D216</f>
        <v>0</v>
      </c>
      <c r="E216" s="10"/>
      <c r="F216" s="22">
        <f>+[2]Presidencia!F216</f>
        <v>0</v>
      </c>
      <c r="G216" s="10"/>
      <c r="H216" s="22">
        <f>+[2]Presidencia!H216</f>
        <v>0</v>
      </c>
      <c r="I216" s="10"/>
      <c r="J216" s="22">
        <f>+[2]Presidencia!J216</f>
        <v>0</v>
      </c>
      <c r="K216" s="22"/>
      <c r="L216" s="22">
        <f>+'[2]Dirección Ejecutiva'!D216</f>
        <v>0</v>
      </c>
      <c r="M216" s="22"/>
      <c r="N216" s="63">
        <f>+'[1]Dirección Ejecutiva'!F216</f>
        <v>0</v>
      </c>
      <c r="O216" s="22"/>
      <c r="P216" s="22">
        <f>+'[2]Dirección Ejecutiva'!H216</f>
        <v>0</v>
      </c>
      <c r="Q216" s="22"/>
      <c r="R216" s="63">
        <f>+'[1]Dirección Ejecutiva'!J216</f>
        <v>0</v>
      </c>
      <c r="S216" s="22"/>
      <c r="T216" s="22">
        <f>+'[2]Dirección Ejecutiva'!L216</f>
        <v>0</v>
      </c>
      <c r="U216" s="22"/>
      <c r="V216" s="22">
        <f>+[2]DGR!N216-[3]Presupuesto!F218</f>
        <v>0</v>
      </c>
      <c r="W216" s="22"/>
      <c r="X216" s="22">
        <f>+'[2]DGA '!D216</f>
        <v>0</v>
      </c>
      <c r="Y216" s="22"/>
      <c r="Z216" s="22">
        <f>+'[2]DGA '!F216</f>
        <v>0</v>
      </c>
      <c r="AA216" s="22"/>
      <c r="AB216" s="22">
        <f>+'[2]DGA '!H216</f>
        <v>0</v>
      </c>
      <c r="AC216" s="22"/>
      <c r="AD216" s="63">
        <f>+'[1]DGA '!J216</f>
        <v>0</v>
      </c>
      <c r="AE216" s="22"/>
      <c r="AF216" s="22">
        <f>+'[2]DGA '!L216</f>
        <v>0</v>
      </c>
      <c r="AG216" s="22"/>
      <c r="AH216" s="22">
        <f t="shared" si="262"/>
        <v>0</v>
      </c>
    </row>
    <row r="217" spans="1:34" ht="15.75" x14ac:dyDescent="0.25">
      <c r="A217" s="20">
        <v>50199</v>
      </c>
      <c r="B217" s="3"/>
      <c r="C217" s="21" t="s">
        <v>199</v>
      </c>
      <c r="D217" s="63">
        <f>+[1]Presidencia!D217</f>
        <v>0</v>
      </c>
      <c r="E217" s="10"/>
      <c r="F217" s="63">
        <f>+[1]Presidencia!F217</f>
        <v>0</v>
      </c>
      <c r="G217" s="10"/>
      <c r="H217" s="63">
        <f>+[1]Presidencia!H217</f>
        <v>0</v>
      </c>
      <c r="I217" s="10"/>
      <c r="J217" s="63">
        <f>+[1]Presidencia!J217</f>
        <v>0</v>
      </c>
      <c r="K217" s="63"/>
      <c r="L217" s="63">
        <f>+'[1]Dirección Ejecutiva'!D217</f>
        <v>0</v>
      </c>
      <c r="M217" s="63"/>
      <c r="N217" s="63">
        <f>+'[1]Dirección Ejecutiva'!F217</f>
        <v>0</v>
      </c>
      <c r="O217" s="63"/>
      <c r="P217" s="63">
        <f>+'[1]Dirección Ejecutiva'!H217</f>
        <v>0</v>
      </c>
      <c r="Q217" s="63"/>
      <c r="R217" s="63">
        <f>+'[1]Dirección Ejecutiva'!J217</f>
        <v>0</v>
      </c>
      <c r="S217" s="63"/>
      <c r="T217" s="63">
        <f>+'[1]Dirección Ejecutiva'!L217</f>
        <v>0</v>
      </c>
      <c r="U217" s="63"/>
      <c r="V217" s="63">
        <f>+[1]DGR!N217</f>
        <v>0</v>
      </c>
      <c r="W217" s="63"/>
      <c r="X217" s="63">
        <f>+'[1]DGA '!D217</f>
        <v>0</v>
      </c>
      <c r="Y217" s="63"/>
      <c r="Z217" s="63">
        <f>+'[1]DGA '!F217</f>
        <v>0</v>
      </c>
      <c r="AA217" s="63"/>
      <c r="AB217" s="63">
        <f>+'[1]DGA '!H217</f>
        <v>0</v>
      </c>
      <c r="AC217" s="63"/>
      <c r="AD217" s="63">
        <f>+'[1]DGA '!J217</f>
        <v>190000</v>
      </c>
      <c r="AE217" s="63"/>
      <c r="AF217" s="63">
        <f>+'[1]DGA '!L217</f>
        <v>3080000</v>
      </c>
      <c r="AG217" s="63"/>
      <c r="AH217" s="63">
        <f t="shared" si="262"/>
        <v>3270000</v>
      </c>
    </row>
    <row r="218" spans="1:34" ht="15.75" x14ac:dyDescent="0.25">
      <c r="A218" s="20"/>
      <c r="B218" s="3"/>
      <c r="C218" s="21"/>
      <c r="D218" s="63"/>
      <c r="E218" s="10"/>
      <c r="F218" s="63"/>
      <c r="G218" s="10"/>
      <c r="H218" s="63"/>
      <c r="I218" s="10"/>
      <c r="J218" s="63"/>
      <c r="K218" s="10"/>
      <c r="L218" s="63"/>
      <c r="M218" s="10"/>
      <c r="N218" s="63"/>
      <c r="O218" s="10"/>
      <c r="P218" s="63"/>
      <c r="Q218" s="10"/>
      <c r="R218" s="63"/>
      <c r="S218" s="10"/>
      <c r="T218" s="63"/>
      <c r="U218" s="10"/>
      <c r="V218" s="63"/>
      <c r="W218" s="10"/>
      <c r="X218" s="63"/>
      <c r="Y218" s="10"/>
      <c r="Z218" s="63"/>
      <c r="AA218" s="10"/>
      <c r="AB218" s="63"/>
      <c r="AC218" s="10"/>
      <c r="AD218" s="63"/>
      <c r="AE218" s="10"/>
      <c r="AF218" s="63"/>
      <c r="AG218" s="10"/>
      <c r="AH218" s="63"/>
    </row>
    <row r="219" spans="1:34" ht="15.75" x14ac:dyDescent="0.25">
      <c r="A219" s="17">
        <v>502</v>
      </c>
      <c r="B219" s="3"/>
      <c r="C219" s="29" t="s">
        <v>200</v>
      </c>
      <c r="D219" s="61">
        <f t="shared" ref="D219" si="263">SUM(D220:D227)</f>
        <v>0</v>
      </c>
      <c r="E219" s="10"/>
      <c r="F219" s="61">
        <f t="shared" ref="F219" si="264">SUM(F220:F227)</f>
        <v>0</v>
      </c>
      <c r="G219" s="10"/>
      <c r="H219" s="61">
        <f t="shared" ref="H219:J219" si="265">SUM(H220:H227)</f>
        <v>0</v>
      </c>
      <c r="I219" s="10"/>
      <c r="J219" s="61">
        <f t="shared" si="265"/>
        <v>0</v>
      </c>
      <c r="K219" s="62"/>
      <c r="L219" s="61">
        <f t="shared" ref="L219:N219" si="266">SUM(L220:L227)</f>
        <v>0</v>
      </c>
      <c r="M219" s="62"/>
      <c r="N219" s="61">
        <f t="shared" si="266"/>
        <v>0</v>
      </c>
      <c r="O219" s="62"/>
      <c r="P219" s="61">
        <f t="shared" ref="P219:R219" si="267">SUM(P220:P227)</f>
        <v>0</v>
      </c>
      <c r="Q219" s="62"/>
      <c r="R219" s="61">
        <f t="shared" si="267"/>
        <v>0</v>
      </c>
      <c r="S219" s="62"/>
      <c r="T219" s="61">
        <f t="shared" ref="T219:V219" si="268">SUM(T220:T227)</f>
        <v>0</v>
      </c>
      <c r="U219" s="62"/>
      <c r="V219" s="61">
        <f t="shared" si="268"/>
        <v>0</v>
      </c>
      <c r="W219" s="62"/>
      <c r="X219" s="61">
        <f t="shared" ref="X219:Z219" si="269">SUM(X220:X227)</f>
        <v>0</v>
      </c>
      <c r="Y219" s="62"/>
      <c r="Z219" s="61">
        <f t="shared" si="269"/>
        <v>0</v>
      </c>
      <c r="AA219" s="62"/>
      <c r="AB219" s="61">
        <f t="shared" ref="AB219:AD219" si="270">SUM(AB220:AB227)</f>
        <v>0</v>
      </c>
      <c r="AC219" s="62"/>
      <c r="AD219" s="61">
        <f t="shared" si="270"/>
        <v>0</v>
      </c>
      <c r="AE219" s="62"/>
      <c r="AF219" s="61">
        <f t="shared" ref="AF219" si="271">SUM(AF220:AF227)</f>
        <v>6000000</v>
      </c>
      <c r="AG219" s="62"/>
      <c r="AH219" s="61">
        <f>SUM(AH220:AH227)</f>
        <v>6000000</v>
      </c>
    </row>
    <row r="220" spans="1:34" ht="15.75" x14ac:dyDescent="0.25">
      <c r="A220" s="20">
        <v>50201</v>
      </c>
      <c r="B220" s="3"/>
      <c r="C220" s="21" t="s">
        <v>36</v>
      </c>
      <c r="D220" s="22">
        <f>+[2]Presidencia!D220</f>
        <v>0</v>
      </c>
      <c r="E220" s="10"/>
      <c r="F220" s="22">
        <f>+[2]Presidencia!F220</f>
        <v>0</v>
      </c>
      <c r="G220" s="10"/>
      <c r="H220" s="22">
        <f>+[2]Presidencia!H220</f>
        <v>0</v>
      </c>
      <c r="I220" s="10"/>
      <c r="J220" s="22">
        <f>+[2]Presidencia!J220</f>
        <v>0</v>
      </c>
      <c r="K220" s="22"/>
      <c r="L220" s="22">
        <f>+'[2]Dirección Ejecutiva'!D220</f>
        <v>0</v>
      </c>
      <c r="M220" s="22"/>
      <c r="N220" s="63">
        <f>+'[1]Dirección Ejecutiva'!F220</f>
        <v>0</v>
      </c>
      <c r="O220" s="22"/>
      <c r="P220" s="22">
        <f>+'[2]Dirección Ejecutiva'!H220</f>
        <v>0</v>
      </c>
      <c r="Q220" s="22"/>
      <c r="R220" s="63">
        <f>+'[1]Dirección Ejecutiva'!J220</f>
        <v>0</v>
      </c>
      <c r="S220" s="22"/>
      <c r="T220" s="22">
        <f>+'[2]Dirección Ejecutiva'!L220</f>
        <v>0</v>
      </c>
      <c r="U220" s="22"/>
      <c r="V220" s="22">
        <f>+[2]DGR!N220-[3]Presupuesto!F222</f>
        <v>0</v>
      </c>
      <c r="W220" s="22"/>
      <c r="X220" s="22">
        <f>+'[2]DGA '!D220</f>
        <v>0</v>
      </c>
      <c r="Y220" s="22"/>
      <c r="Z220" s="22">
        <f>+'[2]DGA '!F220</f>
        <v>0</v>
      </c>
      <c r="AA220" s="22"/>
      <c r="AB220" s="22">
        <f>+'[2]DGA '!H220</f>
        <v>0</v>
      </c>
      <c r="AC220" s="22"/>
      <c r="AD220" s="63">
        <f>+'[1]DGA '!J220</f>
        <v>0</v>
      </c>
      <c r="AE220" s="22"/>
      <c r="AF220" s="58">
        <f>+'[2]DGA '!L220</f>
        <v>0</v>
      </c>
      <c r="AG220" s="22"/>
      <c r="AH220" s="22">
        <f t="shared" ref="AH220:AH227" si="272">+AF220+AD220+AB220+Z220+X220+V220+T220+R220+P220+N220+L220+J220+H220+F220+D220</f>
        <v>0</v>
      </c>
    </row>
    <row r="221" spans="1:34" ht="15.75" x14ac:dyDescent="0.25">
      <c r="A221" s="20">
        <v>50202</v>
      </c>
      <c r="B221" s="3"/>
      <c r="C221" s="21" t="s">
        <v>201</v>
      </c>
      <c r="D221" s="22">
        <f>+[2]Presidencia!D221</f>
        <v>0</v>
      </c>
      <c r="E221" s="10"/>
      <c r="F221" s="22">
        <f>+[2]Presidencia!F221</f>
        <v>0</v>
      </c>
      <c r="G221" s="10"/>
      <c r="H221" s="22">
        <f>+[2]Presidencia!H221</f>
        <v>0</v>
      </c>
      <c r="I221" s="10"/>
      <c r="J221" s="22">
        <f>+[2]Presidencia!J221</f>
        <v>0</v>
      </c>
      <c r="K221" s="22"/>
      <c r="L221" s="22">
        <f>+'[2]Dirección Ejecutiva'!D221</f>
        <v>0</v>
      </c>
      <c r="M221" s="22"/>
      <c r="N221" s="63">
        <f>+'[1]Dirección Ejecutiva'!F221</f>
        <v>0</v>
      </c>
      <c r="O221" s="22"/>
      <c r="P221" s="22">
        <f>+'[2]Dirección Ejecutiva'!H221</f>
        <v>0</v>
      </c>
      <c r="Q221" s="22"/>
      <c r="R221" s="63">
        <f>+'[1]Dirección Ejecutiva'!J221</f>
        <v>0</v>
      </c>
      <c r="S221" s="22"/>
      <c r="T221" s="22">
        <f>+'[2]Dirección Ejecutiva'!L221</f>
        <v>0</v>
      </c>
      <c r="U221" s="22"/>
      <c r="V221" s="22">
        <f>+[2]DGR!N221</f>
        <v>0</v>
      </c>
      <c r="W221" s="22"/>
      <c r="X221" s="22">
        <f>+'[2]DGA '!D221</f>
        <v>0</v>
      </c>
      <c r="Y221" s="22"/>
      <c r="Z221" s="22">
        <f>+'[2]DGA '!F221</f>
        <v>0</v>
      </c>
      <c r="AA221" s="22"/>
      <c r="AB221" s="22">
        <f>+'[2]DGA '!H221</f>
        <v>0</v>
      </c>
      <c r="AC221" s="22"/>
      <c r="AD221" s="63">
        <f>+'[1]DGA '!J221</f>
        <v>0</v>
      </c>
      <c r="AE221" s="22"/>
      <c r="AF221" s="22">
        <f>+'[2]DGA '!L221</f>
        <v>0</v>
      </c>
      <c r="AG221" s="22"/>
      <c r="AH221" s="22">
        <f t="shared" si="272"/>
        <v>0</v>
      </c>
    </row>
    <row r="222" spans="1:34" ht="15.75" x14ac:dyDescent="0.25">
      <c r="A222" s="20">
        <v>50203</v>
      </c>
      <c r="B222" s="3"/>
      <c r="C222" s="21" t="s">
        <v>202</v>
      </c>
      <c r="D222" s="22">
        <f>+[2]Presidencia!D222</f>
        <v>0</v>
      </c>
      <c r="E222" s="10"/>
      <c r="F222" s="22">
        <f>+[2]Presidencia!F222</f>
        <v>0</v>
      </c>
      <c r="G222" s="10"/>
      <c r="H222" s="22">
        <f>+[2]Presidencia!H222</f>
        <v>0</v>
      </c>
      <c r="I222" s="10"/>
      <c r="J222" s="22">
        <f>+[2]Presidencia!J222</f>
        <v>0</v>
      </c>
      <c r="K222" s="22"/>
      <c r="L222" s="22">
        <f>+'[2]Dirección Ejecutiva'!D222</f>
        <v>0</v>
      </c>
      <c r="M222" s="22"/>
      <c r="N222" s="63">
        <f>+'[1]Dirección Ejecutiva'!F222</f>
        <v>0</v>
      </c>
      <c r="O222" s="22"/>
      <c r="P222" s="22">
        <f>+'[2]Dirección Ejecutiva'!H222</f>
        <v>0</v>
      </c>
      <c r="Q222" s="22"/>
      <c r="R222" s="63">
        <f>+'[1]Dirección Ejecutiva'!J222</f>
        <v>0</v>
      </c>
      <c r="S222" s="22"/>
      <c r="T222" s="22">
        <f>+'[2]Dirección Ejecutiva'!L222</f>
        <v>0</v>
      </c>
      <c r="U222" s="22"/>
      <c r="V222" s="22">
        <f>+[2]DGR!N222</f>
        <v>0</v>
      </c>
      <c r="W222" s="22"/>
      <c r="X222" s="22">
        <f>+'[2]DGA '!D222</f>
        <v>0</v>
      </c>
      <c r="Y222" s="22"/>
      <c r="Z222" s="22">
        <f>+'[2]DGA '!F222</f>
        <v>0</v>
      </c>
      <c r="AA222" s="22"/>
      <c r="AB222" s="22">
        <f>+'[2]DGA '!H222</f>
        <v>0</v>
      </c>
      <c r="AC222" s="22"/>
      <c r="AD222" s="63">
        <f>+'[1]DGA '!J222</f>
        <v>0</v>
      </c>
      <c r="AE222" s="22"/>
      <c r="AF222" s="22">
        <f>+'[2]DGA '!L222</f>
        <v>0</v>
      </c>
      <c r="AG222" s="22"/>
      <c r="AH222" s="22">
        <f t="shared" si="272"/>
        <v>0</v>
      </c>
    </row>
    <row r="223" spans="1:34" ht="15.75" x14ac:dyDescent="0.25">
      <c r="A223" s="20">
        <v>50204</v>
      </c>
      <c r="B223" s="3"/>
      <c r="C223" s="21" t="s">
        <v>203</v>
      </c>
      <c r="D223" s="22">
        <f>+[2]Presidencia!D223</f>
        <v>0</v>
      </c>
      <c r="E223" s="10"/>
      <c r="F223" s="22">
        <f>+[2]Presidencia!F223</f>
        <v>0</v>
      </c>
      <c r="G223" s="10"/>
      <c r="H223" s="22">
        <f>+[2]Presidencia!H223</f>
        <v>0</v>
      </c>
      <c r="I223" s="10"/>
      <c r="J223" s="22">
        <f>+[2]Presidencia!J223</f>
        <v>0</v>
      </c>
      <c r="K223" s="22"/>
      <c r="L223" s="22">
        <f>+'[2]Dirección Ejecutiva'!D223</f>
        <v>0</v>
      </c>
      <c r="M223" s="22"/>
      <c r="N223" s="63">
        <f>+'[1]Dirección Ejecutiva'!F223</f>
        <v>0</v>
      </c>
      <c r="O223" s="22"/>
      <c r="P223" s="22">
        <f>+'[2]Dirección Ejecutiva'!H223</f>
        <v>0</v>
      </c>
      <c r="Q223" s="22"/>
      <c r="R223" s="63">
        <f>+'[1]Dirección Ejecutiva'!J223</f>
        <v>0</v>
      </c>
      <c r="S223" s="22"/>
      <c r="T223" s="22">
        <f>+'[2]Dirección Ejecutiva'!L223</f>
        <v>0</v>
      </c>
      <c r="U223" s="22"/>
      <c r="V223" s="22">
        <f>+[2]DGR!N223</f>
        <v>0</v>
      </c>
      <c r="W223" s="22"/>
      <c r="X223" s="22">
        <f>+'[2]DGA '!D223</f>
        <v>0</v>
      </c>
      <c r="Y223" s="22"/>
      <c r="Z223" s="22">
        <f>+'[2]DGA '!F223</f>
        <v>0</v>
      </c>
      <c r="AA223" s="22"/>
      <c r="AB223" s="22">
        <f>+'[2]DGA '!H223</f>
        <v>0</v>
      </c>
      <c r="AC223" s="22"/>
      <c r="AD223" s="63">
        <f>+'[1]DGA '!J223</f>
        <v>0</v>
      </c>
      <c r="AE223" s="22"/>
      <c r="AF223" s="22">
        <f>+'[2]DGA '!L223</f>
        <v>0</v>
      </c>
      <c r="AG223" s="22"/>
      <c r="AH223" s="22">
        <f t="shared" si="272"/>
        <v>0</v>
      </c>
    </row>
    <row r="224" spans="1:34" ht="15.75" x14ac:dyDescent="0.25">
      <c r="A224" s="20">
        <v>50205</v>
      </c>
      <c r="B224" s="3"/>
      <c r="C224" s="21" t="s">
        <v>48</v>
      </c>
      <c r="D224" s="22">
        <f>+[2]Presidencia!D224</f>
        <v>0</v>
      </c>
      <c r="E224" s="10"/>
      <c r="F224" s="22">
        <f>+[2]Presidencia!F224</f>
        <v>0</v>
      </c>
      <c r="G224" s="10"/>
      <c r="H224" s="22">
        <f>+[2]Presidencia!H224</f>
        <v>0</v>
      </c>
      <c r="I224" s="10"/>
      <c r="J224" s="22">
        <f>+[2]Presidencia!J224</f>
        <v>0</v>
      </c>
      <c r="K224" s="22"/>
      <c r="L224" s="22">
        <f>+'[2]Dirección Ejecutiva'!D224</f>
        <v>0</v>
      </c>
      <c r="M224" s="22"/>
      <c r="N224" s="63">
        <f>+'[1]Dirección Ejecutiva'!F224</f>
        <v>0</v>
      </c>
      <c r="O224" s="22"/>
      <c r="P224" s="22">
        <f>+'[2]Dirección Ejecutiva'!H224</f>
        <v>0</v>
      </c>
      <c r="Q224" s="22"/>
      <c r="R224" s="63">
        <f>+'[1]Dirección Ejecutiva'!J224</f>
        <v>0</v>
      </c>
      <c r="S224" s="22"/>
      <c r="T224" s="22">
        <f>+'[2]Dirección Ejecutiva'!L224</f>
        <v>0</v>
      </c>
      <c r="U224" s="22"/>
      <c r="V224" s="22">
        <f>+[2]DGR!N224</f>
        <v>0</v>
      </c>
      <c r="W224" s="22"/>
      <c r="X224" s="22">
        <f>+'[2]DGA '!D224</f>
        <v>0</v>
      </c>
      <c r="Y224" s="22"/>
      <c r="Z224" s="22">
        <f>+'[2]DGA '!F224</f>
        <v>0</v>
      </c>
      <c r="AA224" s="22"/>
      <c r="AB224" s="22">
        <f>+'[2]DGA '!H224</f>
        <v>0</v>
      </c>
      <c r="AC224" s="22"/>
      <c r="AD224" s="63">
        <f>+'[1]DGA '!J224</f>
        <v>0</v>
      </c>
      <c r="AE224" s="22"/>
      <c r="AF224" s="22">
        <f>+'[2]DGA '!L224</f>
        <v>0</v>
      </c>
      <c r="AG224" s="22"/>
      <c r="AH224" s="22">
        <f t="shared" si="272"/>
        <v>0</v>
      </c>
    </row>
    <row r="225" spans="1:34" ht="15.75" x14ac:dyDescent="0.25">
      <c r="A225" s="20">
        <v>50206</v>
      </c>
      <c r="B225" s="3"/>
      <c r="C225" s="21" t="s">
        <v>204</v>
      </c>
      <c r="D225" s="22">
        <f>+[2]Presidencia!D225</f>
        <v>0</v>
      </c>
      <c r="E225" s="10"/>
      <c r="F225" s="22">
        <f>+[2]Presidencia!F225</f>
        <v>0</v>
      </c>
      <c r="G225" s="10"/>
      <c r="H225" s="22">
        <f>+[2]Presidencia!H225</f>
        <v>0</v>
      </c>
      <c r="I225" s="10"/>
      <c r="J225" s="22">
        <f>+[2]Presidencia!J225</f>
        <v>0</v>
      </c>
      <c r="K225" s="22"/>
      <c r="L225" s="22">
        <f>+'[2]Dirección Ejecutiva'!D225</f>
        <v>0</v>
      </c>
      <c r="M225" s="22"/>
      <c r="N225" s="63">
        <f>+'[1]Dirección Ejecutiva'!F225</f>
        <v>0</v>
      </c>
      <c r="O225" s="22"/>
      <c r="P225" s="22">
        <f>+'[2]Dirección Ejecutiva'!H225</f>
        <v>0</v>
      </c>
      <c r="Q225" s="22"/>
      <c r="R225" s="63">
        <f>+'[1]Dirección Ejecutiva'!J225</f>
        <v>0</v>
      </c>
      <c r="S225" s="22"/>
      <c r="T225" s="22">
        <f>+'[2]Dirección Ejecutiva'!L225</f>
        <v>0</v>
      </c>
      <c r="U225" s="22"/>
      <c r="V225" s="22">
        <f>+[2]DGR!N225</f>
        <v>0</v>
      </c>
      <c r="W225" s="22"/>
      <c r="X225" s="22">
        <f>+'[2]DGA '!D225</f>
        <v>0</v>
      </c>
      <c r="Y225" s="22"/>
      <c r="Z225" s="22">
        <f>+'[2]DGA '!F225</f>
        <v>0</v>
      </c>
      <c r="AA225" s="22"/>
      <c r="AB225" s="22">
        <f>+'[2]DGA '!H225</f>
        <v>0</v>
      </c>
      <c r="AC225" s="22"/>
      <c r="AD225" s="63">
        <f>+'[1]DGA '!J225</f>
        <v>0</v>
      </c>
      <c r="AE225" s="22"/>
      <c r="AF225" s="22">
        <f>+'[2]DGA '!L225</f>
        <v>0</v>
      </c>
      <c r="AG225" s="22"/>
      <c r="AH225" s="22">
        <f t="shared" si="272"/>
        <v>0</v>
      </c>
    </row>
    <row r="226" spans="1:34" ht="15.75" x14ac:dyDescent="0.25">
      <c r="A226" s="20">
        <v>50207</v>
      </c>
      <c r="B226" s="3"/>
      <c r="C226" s="21" t="s">
        <v>37</v>
      </c>
      <c r="D226" s="22">
        <f>+[2]Presidencia!D226</f>
        <v>0</v>
      </c>
      <c r="E226" s="10"/>
      <c r="F226" s="22">
        <f>+[2]Presidencia!F226</f>
        <v>0</v>
      </c>
      <c r="G226" s="10"/>
      <c r="H226" s="22">
        <f>+[2]Presidencia!H226</f>
        <v>0</v>
      </c>
      <c r="I226" s="10"/>
      <c r="J226" s="22">
        <f>+[2]Presidencia!J226</f>
        <v>0</v>
      </c>
      <c r="K226" s="22"/>
      <c r="L226" s="22">
        <f>+'[2]Dirección Ejecutiva'!D226</f>
        <v>0</v>
      </c>
      <c r="M226" s="22"/>
      <c r="N226" s="63">
        <f>+'[1]Dirección Ejecutiva'!F226</f>
        <v>0</v>
      </c>
      <c r="O226" s="22"/>
      <c r="P226" s="22">
        <f>+'[2]Dirección Ejecutiva'!H226</f>
        <v>0</v>
      </c>
      <c r="Q226" s="22"/>
      <c r="R226" s="63">
        <f>+'[1]Dirección Ejecutiva'!J226</f>
        <v>0</v>
      </c>
      <c r="S226" s="22"/>
      <c r="T226" s="22">
        <f>+'[2]Dirección Ejecutiva'!L226</f>
        <v>0</v>
      </c>
      <c r="U226" s="22"/>
      <c r="V226" s="22">
        <f>+[2]DGR!N226</f>
        <v>0</v>
      </c>
      <c r="W226" s="22"/>
      <c r="X226" s="22">
        <f>+'[2]DGA '!D226</f>
        <v>0</v>
      </c>
      <c r="Y226" s="22"/>
      <c r="Z226" s="22">
        <f>+'[2]DGA '!F226</f>
        <v>0</v>
      </c>
      <c r="AA226" s="22"/>
      <c r="AB226" s="22">
        <f>+'[2]DGA '!H226</f>
        <v>0</v>
      </c>
      <c r="AC226" s="22"/>
      <c r="AD226" s="63">
        <f>+'[1]DGA '!J226</f>
        <v>0</v>
      </c>
      <c r="AE226" s="22"/>
      <c r="AF226" s="22">
        <f>+'[2]DGA '!L226</f>
        <v>0</v>
      </c>
      <c r="AG226" s="22"/>
      <c r="AH226" s="22">
        <f t="shared" si="272"/>
        <v>0</v>
      </c>
    </row>
    <row r="227" spans="1:34" ht="15.75" x14ac:dyDescent="0.25">
      <c r="A227" s="20">
        <v>50299</v>
      </c>
      <c r="B227" s="3"/>
      <c r="C227" s="21" t="s">
        <v>38</v>
      </c>
      <c r="D227" s="63">
        <f>+[1]Presidencia!D227</f>
        <v>0</v>
      </c>
      <c r="E227" s="10"/>
      <c r="F227" s="63">
        <f>+[1]Presidencia!F227</f>
        <v>0</v>
      </c>
      <c r="G227" s="10"/>
      <c r="H227" s="63">
        <f>+[1]Presidencia!H227</f>
        <v>0</v>
      </c>
      <c r="I227" s="10"/>
      <c r="J227" s="63">
        <f>+[1]Presidencia!J227</f>
        <v>0</v>
      </c>
      <c r="K227" s="63"/>
      <c r="L227" s="63">
        <f>+'[1]Dirección Ejecutiva'!D227</f>
        <v>0</v>
      </c>
      <c r="M227" s="63"/>
      <c r="N227" s="63">
        <f>+'[1]Dirección Ejecutiva'!F227</f>
        <v>0</v>
      </c>
      <c r="O227" s="63"/>
      <c r="P227" s="63">
        <f>+'[1]Dirección Ejecutiva'!H227</f>
        <v>0</v>
      </c>
      <c r="Q227" s="63"/>
      <c r="R227" s="63">
        <f>+'[1]Dirección Ejecutiva'!J227</f>
        <v>0</v>
      </c>
      <c r="S227" s="63"/>
      <c r="T227" s="63">
        <f>+'[1]Dirección Ejecutiva'!L227</f>
        <v>0</v>
      </c>
      <c r="U227" s="63"/>
      <c r="V227" s="63">
        <f>+[1]DGR!N227</f>
        <v>0</v>
      </c>
      <c r="W227" s="63"/>
      <c r="X227" s="63">
        <f>+'[1]DGA '!D227</f>
        <v>0</v>
      </c>
      <c r="Y227" s="63"/>
      <c r="Z227" s="63">
        <f>+'[1]DGA '!F227</f>
        <v>0</v>
      </c>
      <c r="AA227" s="63"/>
      <c r="AB227" s="63">
        <f>+'[1]DGA '!H227</f>
        <v>0</v>
      </c>
      <c r="AC227" s="63"/>
      <c r="AD227" s="63">
        <f>+'[1]DGA '!J227</f>
        <v>0</v>
      </c>
      <c r="AE227" s="63"/>
      <c r="AF227" s="63">
        <f>+'[1]DGA '!L227</f>
        <v>6000000</v>
      </c>
      <c r="AG227" s="63"/>
      <c r="AH227" s="63">
        <f t="shared" si="272"/>
        <v>6000000</v>
      </c>
    </row>
    <row r="228" spans="1:34" ht="15.75" x14ac:dyDescent="0.25">
      <c r="A228" s="20"/>
      <c r="B228" s="3"/>
      <c r="C228" s="21"/>
      <c r="D228" s="63"/>
      <c r="E228" s="10"/>
      <c r="F228" s="63"/>
      <c r="G228" s="10"/>
      <c r="H228" s="63"/>
      <c r="I228" s="10"/>
      <c r="J228" s="63"/>
      <c r="K228" s="10"/>
      <c r="L228" s="63"/>
      <c r="M228" s="10"/>
      <c r="N228" s="63"/>
      <c r="O228" s="10"/>
      <c r="P228" s="63"/>
      <c r="Q228" s="10"/>
      <c r="R228" s="63"/>
      <c r="S228" s="10"/>
      <c r="T228" s="63"/>
      <c r="U228" s="10"/>
      <c r="V228" s="63"/>
      <c r="W228" s="10"/>
      <c r="X228" s="63"/>
      <c r="Y228" s="10"/>
      <c r="Z228" s="63"/>
      <c r="AA228" s="10"/>
      <c r="AB228" s="63"/>
      <c r="AC228" s="10"/>
      <c r="AD228" s="63"/>
      <c r="AE228" s="10"/>
      <c r="AF228" s="63"/>
      <c r="AG228" s="10"/>
      <c r="AH228" s="63"/>
    </row>
    <row r="229" spans="1:34" ht="15.75" x14ac:dyDescent="0.25">
      <c r="A229" s="17">
        <v>503</v>
      </c>
      <c r="B229" s="3"/>
      <c r="C229" s="29" t="s">
        <v>205</v>
      </c>
      <c r="D229" s="19">
        <f t="shared" ref="D229" si="273">SUM(D230:D232)</f>
        <v>0</v>
      </c>
      <c r="E229" s="10"/>
      <c r="F229" s="19">
        <f t="shared" ref="F229" si="274">SUM(F230:F232)</f>
        <v>0</v>
      </c>
      <c r="G229" s="10"/>
      <c r="H229" s="19">
        <f t="shared" ref="H229:J229" si="275">SUM(H230:H232)</f>
        <v>0</v>
      </c>
      <c r="I229" s="10"/>
      <c r="J229" s="19">
        <f t="shared" si="275"/>
        <v>0</v>
      </c>
      <c r="K229" s="42"/>
      <c r="L229" s="19">
        <f t="shared" ref="L229:N229" si="276">SUM(L230:L232)</f>
        <v>0</v>
      </c>
      <c r="M229" s="42"/>
      <c r="N229" s="19">
        <f t="shared" si="276"/>
        <v>0</v>
      </c>
      <c r="O229" s="42"/>
      <c r="P229" s="19">
        <f t="shared" ref="P229:R229" si="277">SUM(P230:P232)</f>
        <v>0</v>
      </c>
      <c r="Q229" s="42"/>
      <c r="R229" s="19">
        <f t="shared" si="277"/>
        <v>0</v>
      </c>
      <c r="S229" s="42"/>
      <c r="T229" s="19">
        <f t="shared" ref="T229:V229" si="278">SUM(T230:T232)</f>
        <v>0</v>
      </c>
      <c r="U229" s="42"/>
      <c r="V229" s="19">
        <f t="shared" si="278"/>
        <v>0</v>
      </c>
      <c r="W229" s="42"/>
      <c r="X229" s="19">
        <f t="shared" ref="X229:Z229" si="279">SUM(X230:X232)</f>
        <v>0</v>
      </c>
      <c r="Y229" s="42"/>
      <c r="Z229" s="19">
        <f t="shared" si="279"/>
        <v>0</v>
      </c>
      <c r="AA229" s="42"/>
      <c r="AB229" s="19">
        <f t="shared" ref="AB229:AD229" si="280">SUM(AB230:AB232)</f>
        <v>0</v>
      </c>
      <c r="AC229" s="42"/>
      <c r="AD229" s="19">
        <f t="shared" si="280"/>
        <v>0</v>
      </c>
      <c r="AE229" s="42"/>
      <c r="AF229" s="19">
        <f t="shared" ref="AF229" si="281">SUM(AF230:AF232)</f>
        <v>0</v>
      </c>
      <c r="AG229" s="42"/>
      <c r="AH229" s="19">
        <f>SUM(AH230:AH232)</f>
        <v>0</v>
      </c>
    </row>
    <row r="230" spans="1:34" ht="15.75" x14ac:dyDescent="0.25">
      <c r="A230" s="20">
        <v>50301</v>
      </c>
      <c r="B230" s="3"/>
      <c r="C230" s="21" t="s">
        <v>39</v>
      </c>
      <c r="D230" s="22">
        <f>+[2]Presidencia!D230</f>
        <v>0</v>
      </c>
      <c r="E230" s="10"/>
      <c r="F230" s="22">
        <f>+[2]Presidencia!F230</f>
        <v>0</v>
      </c>
      <c r="G230" s="10"/>
      <c r="H230" s="22">
        <f>+[2]Presidencia!H230</f>
        <v>0</v>
      </c>
      <c r="I230" s="10"/>
      <c r="J230" s="22">
        <f>+[2]Presidencia!J230</f>
        <v>0</v>
      </c>
      <c r="K230" s="22"/>
      <c r="L230" s="22">
        <f>+'[2]Dirección Ejecutiva'!D230</f>
        <v>0</v>
      </c>
      <c r="M230" s="22"/>
      <c r="N230" s="63">
        <f>+'[1]Dirección Ejecutiva'!F230</f>
        <v>0</v>
      </c>
      <c r="O230" s="22"/>
      <c r="P230" s="22">
        <f>+'[2]Dirección Ejecutiva'!H230</f>
        <v>0</v>
      </c>
      <c r="Q230" s="22"/>
      <c r="R230" s="63">
        <f>+'[1]Dirección Ejecutiva'!J230</f>
        <v>0</v>
      </c>
      <c r="S230" s="22"/>
      <c r="T230" s="22">
        <f>+'[2]Dirección Ejecutiva'!L230</f>
        <v>0</v>
      </c>
      <c r="U230" s="22"/>
      <c r="V230" s="22">
        <f>+[2]DGR!N230</f>
        <v>0</v>
      </c>
      <c r="W230" s="22"/>
      <c r="X230" s="22">
        <f>+'[2]DGA '!D230</f>
        <v>0</v>
      </c>
      <c r="Y230" s="22"/>
      <c r="Z230" s="22">
        <f>+'[2]DGA '!F230</f>
        <v>0</v>
      </c>
      <c r="AA230" s="22"/>
      <c r="AB230" s="22">
        <f>+'[2]DGA '!H230</f>
        <v>0</v>
      </c>
      <c r="AC230" s="22"/>
      <c r="AD230" s="63">
        <f>+'[1]DGA '!J230</f>
        <v>0</v>
      </c>
      <c r="AE230" s="22"/>
      <c r="AF230" s="22">
        <f>+'[2]DGA '!L230</f>
        <v>0</v>
      </c>
      <c r="AG230" s="22"/>
      <c r="AH230" s="22">
        <f t="shared" ref="AH230:AH232" si="282">+AF230+AD230+AB230+Z230+X230+V230+T230+R230+P230+N230+L230+J230+H230+F230+D230</f>
        <v>0</v>
      </c>
    </row>
    <row r="231" spans="1:34" ht="15.75" x14ac:dyDescent="0.25">
      <c r="A231" s="20">
        <v>50302</v>
      </c>
      <c r="B231" s="3"/>
      <c r="C231" s="21" t="s">
        <v>206</v>
      </c>
      <c r="D231" s="22">
        <f>+[2]Presidencia!D231</f>
        <v>0</v>
      </c>
      <c r="E231" s="10"/>
      <c r="F231" s="22">
        <f>+[2]Presidencia!F231</f>
        <v>0</v>
      </c>
      <c r="G231" s="10"/>
      <c r="H231" s="22">
        <f>+[2]Presidencia!H231</f>
        <v>0</v>
      </c>
      <c r="I231" s="10"/>
      <c r="J231" s="22">
        <f>+[2]Presidencia!J231</f>
        <v>0</v>
      </c>
      <c r="K231" s="22"/>
      <c r="L231" s="22">
        <f>+'[2]Dirección Ejecutiva'!D231</f>
        <v>0</v>
      </c>
      <c r="M231" s="22"/>
      <c r="N231" s="63">
        <f>+'[1]Dirección Ejecutiva'!F231</f>
        <v>0</v>
      </c>
      <c r="O231" s="22"/>
      <c r="P231" s="22">
        <f>+'[2]Dirección Ejecutiva'!H231</f>
        <v>0</v>
      </c>
      <c r="Q231" s="22"/>
      <c r="R231" s="63">
        <f>+'[1]Dirección Ejecutiva'!J231</f>
        <v>0</v>
      </c>
      <c r="S231" s="22"/>
      <c r="T231" s="22">
        <f>+'[2]Dirección Ejecutiva'!L231</f>
        <v>0</v>
      </c>
      <c r="U231" s="22"/>
      <c r="V231" s="22">
        <f>+[2]DGR!N231</f>
        <v>0</v>
      </c>
      <c r="W231" s="22"/>
      <c r="X231" s="22">
        <f>+'[2]DGA '!D231</f>
        <v>0</v>
      </c>
      <c r="Y231" s="22"/>
      <c r="Z231" s="22">
        <f>+'[2]DGA '!F231</f>
        <v>0</v>
      </c>
      <c r="AA231" s="22"/>
      <c r="AB231" s="22">
        <f>+'[2]DGA '!H231</f>
        <v>0</v>
      </c>
      <c r="AC231" s="22"/>
      <c r="AD231" s="63">
        <f>+'[1]DGA '!J231</f>
        <v>0</v>
      </c>
      <c r="AE231" s="22"/>
      <c r="AF231" s="22">
        <f>+'[2]DGA '!L231</f>
        <v>0</v>
      </c>
      <c r="AG231" s="22"/>
      <c r="AH231" s="22">
        <f t="shared" si="282"/>
        <v>0</v>
      </c>
    </row>
    <row r="232" spans="1:34" ht="15.75" x14ac:dyDescent="0.25">
      <c r="A232" s="20">
        <v>50399</v>
      </c>
      <c r="B232" s="3"/>
      <c r="C232" s="21" t="s">
        <v>207</v>
      </c>
      <c r="D232" s="22">
        <f>+[2]Presidencia!D232</f>
        <v>0</v>
      </c>
      <c r="E232" s="10"/>
      <c r="F232" s="22">
        <f>+[2]Presidencia!F232</f>
        <v>0</v>
      </c>
      <c r="G232" s="10"/>
      <c r="H232" s="22">
        <f>+[2]Presidencia!H232</f>
        <v>0</v>
      </c>
      <c r="I232" s="10"/>
      <c r="J232" s="22">
        <f>+[2]Presidencia!J232</f>
        <v>0</v>
      </c>
      <c r="K232" s="22"/>
      <c r="L232" s="22">
        <f>+'[2]Dirección Ejecutiva'!D232</f>
        <v>0</v>
      </c>
      <c r="M232" s="22"/>
      <c r="N232" s="63">
        <f>+'[1]Dirección Ejecutiva'!F232</f>
        <v>0</v>
      </c>
      <c r="O232" s="22"/>
      <c r="P232" s="22">
        <f>+'[2]Dirección Ejecutiva'!H232</f>
        <v>0</v>
      </c>
      <c r="Q232" s="22"/>
      <c r="R232" s="63">
        <f>+'[1]Dirección Ejecutiva'!J232</f>
        <v>0</v>
      </c>
      <c r="S232" s="22"/>
      <c r="T232" s="22">
        <f>+'[2]Dirección Ejecutiva'!L232</f>
        <v>0</v>
      </c>
      <c r="U232" s="22"/>
      <c r="V232" s="22">
        <f>+[2]DGR!N232</f>
        <v>0</v>
      </c>
      <c r="W232" s="22"/>
      <c r="X232" s="22">
        <f>+'[2]DGA '!D232</f>
        <v>0</v>
      </c>
      <c r="Y232" s="22"/>
      <c r="Z232" s="22">
        <f>+'[2]DGA '!F232</f>
        <v>0</v>
      </c>
      <c r="AA232" s="22"/>
      <c r="AB232" s="22">
        <f>+'[2]DGA '!H232</f>
        <v>0</v>
      </c>
      <c r="AC232" s="22"/>
      <c r="AD232" s="63">
        <f>+'[1]DGA '!J232</f>
        <v>0</v>
      </c>
      <c r="AE232" s="22"/>
      <c r="AF232" s="22">
        <f>+'[2]DGA '!L232</f>
        <v>0</v>
      </c>
      <c r="AG232" s="22"/>
      <c r="AH232" s="22">
        <f t="shared" si="282"/>
        <v>0</v>
      </c>
    </row>
    <row r="233" spans="1:34" ht="15.75" x14ac:dyDescent="0.25">
      <c r="A233" s="20"/>
      <c r="B233" s="3"/>
      <c r="C233" s="21"/>
      <c r="D233" s="63"/>
      <c r="E233" s="10"/>
      <c r="F233" s="63"/>
      <c r="G233" s="10"/>
      <c r="H233" s="63"/>
      <c r="I233" s="10"/>
      <c r="J233" s="63"/>
      <c r="K233" s="10"/>
      <c r="L233" s="63"/>
      <c r="M233" s="10"/>
      <c r="N233" s="63"/>
      <c r="O233" s="10"/>
      <c r="P233" s="63"/>
      <c r="Q233" s="10"/>
      <c r="R233" s="63"/>
      <c r="S233" s="10"/>
      <c r="T233" s="63"/>
      <c r="U233" s="10"/>
      <c r="V233" s="63"/>
      <c r="W233" s="10"/>
      <c r="X233" s="63"/>
      <c r="Y233" s="10"/>
      <c r="Z233" s="63"/>
      <c r="AA233" s="10"/>
      <c r="AB233" s="63"/>
      <c r="AC233" s="10"/>
      <c r="AD233" s="63"/>
      <c r="AE233" s="10"/>
      <c r="AF233" s="63"/>
      <c r="AG233" s="10"/>
      <c r="AH233" s="63"/>
    </row>
    <row r="234" spans="1:34" ht="15.75" x14ac:dyDescent="0.25">
      <c r="A234" s="17">
        <v>599</v>
      </c>
      <c r="B234" s="3"/>
      <c r="C234" s="29" t="s">
        <v>208</v>
      </c>
      <c r="D234" s="19">
        <f t="shared" ref="D234" si="283">SUM(D235:D238)</f>
        <v>0</v>
      </c>
      <c r="E234" s="10"/>
      <c r="F234" s="19">
        <f t="shared" ref="F234" si="284">SUM(F235:F238)</f>
        <v>0</v>
      </c>
      <c r="G234" s="10"/>
      <c r="H234" s="19">
        <f t="shared" ref="H234:J234" si="285">SUM(H235:H238)</f>
        <v>0</v>
      </c>
      <c r="I234" s="10"/>
      <c r="J234" s="19">
        <f t="shared" si="285"/>
        <v>0</v>
      </c>
      <c r="K234" s="42"/>
      <c r="L234" s="19">
        <f t="shared" ref="L234:N234" si="286">SUM(L235:L238)</f>
        <v>0</v>
      </c>
      <c r="M234" s="42"/>
      <c r="N234" s="19">
        <f t="shared" si="286"/>
        <v>0</v>
      </c>
      <c r="O234" s="42"/>
      <c r="P234" s="19">
        <f t="shared" ref="P234:R234" si="287">SUM(P235:P238)</f>
        <v>0</v>
      </c>
      <c r="Q234" s="42"/>
      <c r="R234" s="19">
        <f t="shared" si="287"/>
        <v>18600000</v>
      </c>
      <c r="S234" s="42"/>
      <c r="T234" s="19">
        <f t="shared" ref="T234:V234" si="288">SUM(T235:T238)</f>
        <v>0</v>
      </c>
      <c r="U234" s="42"/>
      <c r="V234" s="19">
        <f t="shared" si="288"/>
        <v>0</v>
      </c>
      <c r="W234" s="42"/>
      <c r="X234" s="19">
        <f t="shared" ref="X234:Z234" si="289">SUM(X235:X238)</f>
        <v>0</v>
      </c>
      <c r="Y234" s="42"/>
      <c r="Z234" s="19">
        <f t="shared" si="289"/>
        <v>0</v>
      </c>
      <c r="AA234" s="42"/>
      <c r="AB234" s="19">
        <f t="shared" ref="AB234:AD234" si="290">SUM(AB235:AB238)</f>
        <v>0</v>
      </c>
      <c r="AC234" s="42"/>
      <c r="AD234" s="19">
        <f t="shared" si="290"/>
        <v>0</v>
      </c>
      <c r="AE234" s="42"/>
      <c r="AF234" s="19">
        <f t="shared" ref="AF234" si="291">SUM(AF235:AF238)</f>
        <v>0</v>
      </c>
      <c r="AG234" s="42"/>
      <c r="AH234" s="19">
        <f>SUM(AH235:AH238)</f>
        <v>18600000</v>
      </c>
    </row>
    <row r="235" spans="1:34" ht="15.75" x14ac:dyDescent="0.25">
      <c r="A235" s="20">
        <v>59901</v>
      </c>
      <c r="B235" s="3"/>
      <c r="C235" s="21" t="s">
        <v>40</v>
      </c>
      <c r="D235" s="22">
        <f>+[2]Presidencia!D235</f>
        <v>0</v>
      </c>
      <c r="E235" s="10"/>
      <c r="F235" s="22">
        <f>+[2]Presidencia!F235</f>
        <v>0</v>
      </c>
      <c r="G235" s="10"/>
      <c r="H235" s="22">
        <f>+[2]Presidencia!H235</f>
        <v>0</v>
      </c>
      <c r="I235" s="10"/>
      <c r="J235" s="22">
        <f>+[2]Presidencia!J235</f>
        <v>0</v>
      </c>
      <c r="K235" s="22"/>
      <c r="L235" s="22">
        <f>+'[2]Dirección Ejecutiva'!D235</f>
        <v>0</v>
      </c>
      <c r="M235" s="22"/>
      <c r="N235" s="63">
        <f>+'[1]Dirección Ejecutiva'!F235</f>
        <v>0</v>
      </c>
      <c r="O235" s="22"/>
      <c r="P235" s="22">
        <f>+'[2]Dirección Ejecutiva'!H235</f>
        <v>0</v>
      </c>
      <c r="Q235" s="22"/>
      <c r="R235" s="63">
        <f>+'[1]Dirección Ejecutiva'!J235</f>
        <v>0</v>
      </c>
      <c r="S235" s="22"/>
      <c r="T235" s="22">
        <f>+'[2]Dirección Ejecutiva'!L235</f>
        <v>0</v>
      </c>
      <c r="U235" s="22"/>
      <c r="V235" s="22">
        <f>+[2]DGR!N235</f>
        <v>0</v>
      </c>
      <c r="W235" s="22"/>
      <c r="X235" s="22">
        <f>+'[2]DGA '!D235</f>
        <v>0</v>
      </c>
      <c r="Y235" s="22"/>
      <c r="Z235" s="22">
        <f>+'[2]DGA '!F235</f>
        <v>0</v>
      </c>
      <c r="AA235" s="22"/>
      <c r="AB235" s="22">
        <f>+'[2]DGA '!H235</f>
        <v>0</v>
      </c>
      <c r="AC235" s="22"/>
      <c r="AD235" s="63">
        <f>+'[1]DGA '!J235</f>
        <v>0</v>
      </c>
      <c r="AE235" s="22"/>
      <c r="AF235" s="22">
        <f>+'[2]DGA '!L235</f>
        <v>0</v>
      </c>
      <c r="AG235" s="22"/>
      <c r="AH235" s="22">
        <f t="shared" ref="AH235:AH238" si="292">+AF235+AD235+AB235+Z235+X235+V235+T235+R235+P235+N235+L235+J235+H235+F235+D235</f>
        <v>0</v>
      </c>
    </row>
    <row r="236" spans="1:34" ht="15.75" x14ac:dyDescent="0.25">
      <c r="A236" s="20">
        <v>59902</v>
      </c>
      <c r="B236" s="3"/>
      <c r="C236" s="21" t="s">
        <v>41</v>
      </c>
      <c r="D236" s="22">
        <f>+[2]Presidencia!D236</f>
        <v>0</v>
      </c>
      <c r="E236" s="10"/>
      <c r="F236" s="22">
        <f>+[2]Presidencia!F236</f>
        <v>0</v>
      </c>
      <c r="G236" s="10"/>
      <c r="H236" s="22">
        <f>+[2]Presidencia!H236</f>
        <v>0</v>
      </c>
      <c r="I236" s="10"/>
      <c r="J236" s="22">
        <f>+[2]Presidencia!J236</f>
        <v>0</v>
      </c>
      <c r="K236" s="22"/>
      <c r="L236" s="22">
        <f>+'[2]Dirección Ejecutiva'!D236</f>
        <v>0</v>
      </c>
      <c r="M236" s="22"/>
      <c r="N236" s="63">
        <f>+'[1]Dirección Ejecutiva'!F236</f>
        <v>0</v>
      </c>
      <c r="O236" s="22"/>
      <c r="P236" s="22">
        <f>+'[2]Dirección Ejecutiva'!H236</f>
        <v>0</v>
      </c>
      <c r="Q236" s="22"/>
      <c r="R236" s="63">
        <f>+'[1]Dirección Ejecutiva'!J236</f>
        <v>0</v>
      </c>
      <c r="S236" s="22"/>
      <c r="T236" s="22">
        <f>+'[2]Dirección Ejecutiva'!L236</f>
        <v>0</v>
      </c>
      <c r="U236" s="22"/>
      <c r="V236" s="22">
        <f>+[2]DGR!N236</f>
        <v>0</v>
      </c>
      <c r="W236" s="22"/>
      <c r="X236" s="22">
        <f>+'[2]DGA '!D236</f>
        <v>0</v>
      </c>
      <c r="Y236" s="22"/>
      <c r="Z236" s="22">
        <f>+'[2]DGA '!F236</f>
        <v>0</v>
      </c>
      <c r="AA236" s="22"/>
      <c r="AB236" s="22">
        <f>+'[2]DGA '!H236</f>
        <v>0</v>
      </c>
      <c r="AC236" s="22"/>
      <c r="AD236" s="63">
        <f>+'[1]DGA '!J236</f>
        <v>0</v>
      </c>
      <c r="AE236" s="22"/>
      <c r="AF236" s="22">
        <f>+'[2]DGA '!L236</f>
        <v>0</v>
      </c>
      <c r="AG236" s="22"/>
      <c r="AH236" s="22">
        <f t="shared" si="292"/>
        <v>0</v>
      </c>
    </row>
    <row r="237" spans="1:34" ht="15.75" x14ac:dyDescent="0.25">
      <c r="A237" s="20">
        <v>59903</v>
      </c>
      <c r="B237" s="3"/>
      <c r="C237" s="21" t="s">
        <v>42</v>
      </c>
      <c r="D237" s="22">
        <f>+[2]Presidencia!D237</f>
        <v>0</v>
      </c>
      <c r="E237" s="10"/>
      <c r="F237" s="22">
        <f>+[2]Presidencia!F237</f>
        <v>0</v>
      </c>
      <c r="G237" s="10"/>
      <c r="H237" s="22">
        <f>+[2]Presidencia!H237</f>
        <v>0</v>
      </c>
      <c r="I237" s="10"/>
      <c r="J237" s="22">
        <f>+[2]Presidencia!J237</f>
        <v>0</v>
      </c>
      <c r="K237" s="22"/>
      <c r="L237" s="22">
        <f>+'[2]Dirección Ejecutiva'!D237</f>
        <v>0</v>
      </c>
      <c r="M237" s="22"/>
      <c r="N237" s="63">
        <f>+'[1]Dirección Ejecutiva'!F237</f>
        <v>0</v>
      </c>
      <c r="O237" s="22"/>
      <c r="P237" s="22">
        <f>+'[2]Dirección Ejecutiva'!H237</f>
        <v>0</v>
      </c>
      <c r="Q237" s="22"/>
      <c r="R237" s="63">
        <f>+'[1]Dirección Ejecutiva'!J237</f>
        <v>18600000</v>
      </c>
      <c r="S237" s="22"/>
      <c r="T237" s="22">
        <f>+'[2]Dirección Ejecutiva'!L237</f>
        <v>0</v>
      </c>
      <c r="U237" s="22"/>
      <c r="V237" s="22">
        <f>+[2]DGR!N237</f>
        <v>0</v>
      </c>
      <c r="W237" s="22"/>
      <c r="X237" s="22">
        <f>+'[2]DGA '!D237</f>
        <v>0</v>
      </c>
      <c r="Y237" s="22"/>
      <c r="Z237" s="22">
        <f>+'[2]DGA '!F237</f>
        <v>0</v>
      </c>
      <c r="AA237" s="22"/>
      <c r="AB237" s="22">
        <f>+'[2]DGA '!H237</f>
        <v>0</v>
      </c>
      <c r="AC237" s="22"/>
      <c r="AD237" s="63">
        <f>+'[1]DGA '!J237</f>
        <v>0</v>
      </c>
      <c r="AE237" s="22"/>
      <c r="AF237" s="22">
        <f>+'[2]DGA '!L237</f>
        <v>0</v>
      </c>
      <c r="AG237" s="22"/>
      <c r="AH237" s="22">
        <f t="shared" si="292"/>
        <v>18600000</v>
      </c>
    </row>
    <row r="238" spans="1:34" ht="15.75" x14ac:dyDescent="0.25">
      <c r="A238" s="20">
        <v>59999</v>
      </c>
      <c r="B238" s="3"/>
      <c r="C238" s="21" t="s">
        <v>43</v>
      </c>
      <c r="D238" s="22">
        <f>+[2]Presidencia!D238</f>
        <v>0</v>
      </c>
      <c r="E238" s="10"/>
      <c r="F238" s="22">
        <f>+[2]Presidencia!F238</f>
        <v>0</v>
      </c>
      <c r="G238" s="10"/>
      <c r="H238" s="22">
        <f>+[2]Presidencia!H238</f>
        <v>0</v>
      </c>
      <c r="I238" s="10"/>
      <c r="J238" s="22">
        <f>+[2]Presidencia!J238</f>
        <v>0</v>
      </c>
      <c r="K238" s="22"/>
      <c r="L238" s="22">
        <f>+'[2]Dirección Ejecutiva'!D238</f>
        <v>0</v>
      </c>
      <c r="M238" s="22"/>
      <c r="N238" s="63">
        <f>+'[1]Dirección Ejecutiva'!F238</f>
        <v>0</v>
      </c>
      <c r="O238" s="22"/>
      <c r="P238" s="22">
        <f>+'[2]Dirección Ejecutiva'!H238</f>
        <v>0</v>
      </c>
      <c r="Q238" s="22"/>
      <c r="R238" s="63">
        <f>+'[1]Dirección Ejecutiva'!J238</f>
        <v>0</v>
      </c>
      <c r="S238" s="22"/>
      <c r="T238" s="22">
        <f>+'[2]Dirección Ejecutiva'!L238</f>
        <v>0</v>
      </c>
      <c r="U238" s="22"/>
      <c r="V238" s="22">
        <f>+[2]DGR!N238</f>
        <v>0</v>
      </c>
      <c r="W238" s="22"/>
      <c r="X238" s="22">
        <f>+'[2]DGA '!D238</f>
        <v>0</v>
      </c>
      <c r="Y238" s="22"/>
      <c r="Z238" s="22">
        <f>+'[2]DGA '!F238</f>
        <v>0</v>
      </c>
      <c r="AA238" s="22"/>
      <c r="AB238" s="22">
        <f>+'[2]DGA '!H238</f>
        <v>0</v>
      </c>
      <c r="AC238" s="22"/>
      <c r="AD238" s="63">
        <f>+'[1]DGA '!J238</f>
        <v>0</v>
      </c>
      <c r="AE238" s="22"/>
      <c r="AF238" s="22">
        <f>+'[2]DGA '!L238</f>
        <v>0</v>
      </c>
      <c r="AG238" s="22"/>
      <c r="AH238" s="22">
        <f t="shared" si="292"/>
        <v>0</v>
      </c>
    </row>
    <row r="239" spans="1:34" ht="15.75" x14ac:dyDescent="0.25">
      <c r="A239" s="20"/>
      <c r="B239" s="3"/>
      <c r="C239" s="21"/>
      <c r="D239" s="63"/>
      <c r="E239" s="10"/>
      <c r="F239" s="63"/>
      <c r="G239" s="10"/>
      <c r="H239" s="63"/>
      <c r="I239" s="10"/>
      <c r="J239" s="63"/>
      <c r="K239" s="10"/>
      <c r="L239" s="63"/>
      <c r="M239" s="10"/>
      <c r="N239" s="63"/>
      <c r="O239" s="10"/>
      <c r="P239" s="63"/>
      <c r="Q239" s="10"/>
      <c r="R239" s="63"/>
      <c r="S239" s="10"/>
      <c r="T239" s="63"/>
      <c r="U239" s="10"/>
      <c r="V239" s="63"/>
      <c r="W239" s="10"/>
      <c r="X239" s="63"/>
      <c r="Y239" s="10"/>
      <c r="Z239" s="63"/>
      <c r="AA239" s="10"/>
      <c r="AB239" s="63"/>
      <c r="AC239" s="10"/>
      <c r="AD239" s="63"/>
      <c r="AE239" s="10"/>
      <c r="AF239" s="63"/>
      <c r="AG239" s="10"/>
      <c r="AH239" s="63"/>
    </row>
    <row r="240" spans="1:34" ht="16.5" thickBot="1" x14ac:dyDescent="0.3">
      <c r="A240" s="11">
        <v>6</v>
      </c>
      <c r="B240" s="3"/>
      <c r="C240" s="12" t="s">
        <v>209</v>
      </c>
      <c r="D240" s="67">
        <f t="shared" ref="D240" si="293">+D242+D253+D259+D267+D271+D274+D278</f>
        <v>0</v>
      </c>
      <c r="E240" s="10"/>
      <c r="F240" s="67">
        <f t="shared" ref="F240" si="294">+F242+F253+F259+F267+F271+F274+F278</f>
        <v>0</v>
      </c>
      <c r="G240" s="10"/>
      <c r="H240" s="67">
        <f t="shared" ref="H240:J240" si="295">+H242+H253+H259+H267+H271+H274+H278</f>
        <v>0</v>
      </c>
      <c r="I240" s="10"/>
      <c r="J240" s="67">
        <f t="shared" si="295"/>
        <v>0</v>
      </c>
      <c r="K240" s="62"/>
      <c r="L240" s="67">
        <f t="shared" ref="L240:N240" si="296">+L242+L253+L259+L267+L271+L274+L278</f>
        <v>0</v>
      </c>
      <c r="M240" s="62"/>
      <c r="N240" s="67">
        <f t="shared" si="296"/>
        <v>0</v>
      </c>
      <c r="O240" s="62"/>
      <c r="P240" s="67">
        <f t="shared" ref="P240:R240" si="297">+P242+P253+P259+P267+P271+P274+P278</f>
        <v>0</v>
      </c>
      <c r="Q240" s="62"/>
      <c r="R240" s="67">
        <f t="shared" si="297"/>
        <v>0</v>
      </c>
      <c r="S240" s="62"/>
      <c r="T240" s="67">
        <f t="shared" ref="T240:V240" si="298">+T242+T253+T259+T267+T271+T274+T278</f>
        <v>0</v>
      </c>
      <c r="U240" s="62"/>
      <c r="V240" s="67">
        <f t="shared" si="298"/>
        <v>0</v>
      </c>
      <c r="W240" s="62"/>
      <c r="X240" s="67">
        <f t="shared" ref="X240:Z240" si="299">+X242+X253+X259+X267+X271+X274+X278</f>
        <v>0</v>
      </c>
      <c r="Y240" s="62"/>
      <c r="Z240" s="67">
        <f t="shared" si="299"/>
        <v>0</v>
      </c>
      <c r="AA240" s="62"/>
      <c r="AB240" s="67">
        <f t="shared" ref="AB240:AD240" si="300">+AB242+AB253+AB259+AB267+AB271+AB274+AB278</f>
        <v>0</v>
      </c>
      <c r="AC240" s="62"/>
      <c r="AD240" s="67">
        <f t="shared" si="300"/>
        <v>35931000</v>
      </c>
      <c r="AE240" s="62"/>
      <c r="AF240" s="67">
        <f t="shared" ref="AF240" si="301">+AF242+AF253+AF259+AF267+AF271+AF274+AF278</f>
        <v>0</v>
      </c>
      <c r="AG240" s="62"/>
      <c r="AH240" s="67">
        <f>+AH242+AH253+AH259+AH267+AH271+AH274+AH278</f>
        <v>35931000</v>
      </c>
    </row>
    <row r="241" spans="1:34" ht="16.5" thickTop="1" x14ac:dyDescent="0.25">
      <c r="A241" s="14"/>
      <c r="B241" s="3"/>
      <c r="C241" s="26"/>
      <c r="D241" s="63"/>
      <c r="E241" s="10"/>
      <c r="F241" s="63"/>
      <c r="G241" s="10"/>
      <c r="H241" s="63"/>
      <c r="I241" s="10"/>
      <c r="J241" s="63"/>
      <c r="K241" s="10"/>
      <c r="L241" s="63"/>
      <c r="M241" s="10"/>
      <c r="N241" s="63"/>
      <c r="O241" s="10"/>
      <c r="P241" s="63"/>
      <c r="Q241" s="10"/>
      <c r="R241" s="63"/>
      <c r="S241" s="10"/>
      <c r="T241" s="63"/>
      <c r="U241" s="10"/>
      <c r="V241" s="63"/>
      <c r="W241" s="10"/>
      <c r="X241" s="63"/>
      <c r="Y241" s="10"/>
      <c r="Z241" s="63"/>
      <c r="AA241" s="10"/>
      <c r="AB241" s="63"/>
      <c r="AC241" s="10"/>
      <c r="AD241" s="63"/>
      <c r="AE241" s="10"/>
      <c r="AF241" s="63"/>
      <c r="AG241" s="10"/>
      <c r="AH241" s="63"/>
    </row>
    <row r="242" spans="1:34" ht="15.75" x14ac:dyDescent="0.25">
      <c r="A242" s="17">
        <v>601</v>
      </c>
      <c r="B242" s="3"/>
      <c r="C242" s="29" t="s">
        <v>210</v>
      </c>
      <c r="D242" s="19">
        <f t="shared" ref="D242" si="302">SUM(D243:D251)</f>
        <v>0</v>
      </c>
      <c r="E242" s="10"/>
      <c r="F242" s="19">
        <f t="shared" ref="F242" si="303">SUM(F243:F251)</f>
        <v>0</v>
      </c>
      <c r="G242" s="10"/>
      <c r="H242" s="19">
        <f t="shared" ref="H242:J242" si="304">SUM(H243:H251)</f>
        <v>0</v>
      </c>
      <c r="I242" s="10"/>
      <c r="J242" s="19">
        <f t="shared" si="304"/>
        <v>0</v>
      </c>
      <c r="K242" s="42"/>
      <c r="L242" s="19">
        <f t="shared" ref="L242:N242" si="305">SUM(L243:L251)</f>
        <v>0</v>
      </c>
      <c r="M242" s="42"/>
      <c r="N242" s="19">
        <f t="shared" si="305"/>
        <v>0</v>
      </c>
      <c r="O242" s="42"/>
      <c r="P242" s="19">
        <f t="shared" ref="P242:R242" si="306">SUM(P243:P251)</f>
        <v>0</v>
      </c>
      <c r="Q242" s="42"/>
      <c r="R242" s="19">
        <f t="shared" si="306"/>
        <v>0</v>
      </c>
      <c r="S242" s="42"/>
      <c r="T242" s="19">
        <f t="shared" ref="T242:V242" si="307">SUM(T243:T251)</f>
        <v>0</v>
      </c>
      <c r="U242" s="42"/>
      <c r="V242" s="19">
        <f t="shared" si="307"/>
        <v>0</v>
      </c>
      <c r="W242" s="42"/>
      <c r="X242" s="19">
        <f t="shared" ref="X242:Z242" si="308">SUM(X243:X251)</f>
        <v>0</v>
      </c>
      <c r="Y242" s="42"/>
      <c r="Z242" s="19">
        <f t="shared" si="308"/>
        <v>0</v>
      </c>
      <c r="AA242" s="42"/>
      <c r="AB242" s="19">
        <f t="shared" ref="AB242:AD242" si="309">SUM(AB243:AB251)</f>
        <v>0</v>
      </c>
      <c r="AC242" s="42"/>
      <c r="AD242" s="19">
        <f t="shared" si="309"/>
        <v>0</v>
      </c>
      <c r="AE242" s="42"/>
      <c r="AF242" s="19">
        <f t="shared" ref="AF242" si="310">SUM(AF243:AF251)</f>
        <v>0</v>
      </c>
      <c r="AG242" s="42"/>
      <c r="AH242" s="19">
        <f>SUM(AH243:AH251)</f>
        <v>0</v>
      </c>
    </row>
    <row r="243" spans="1:34" ht="15.75" x14ac:dyDescent="0.25">
      <c r="A243" s="20">
        <v>60101</v>
      </c>
      <c r="B243" s="3"/>
      <c r="C243" s="21" t="s">
        <v>211</v>
      </c>
      <c r="D243" s="22">
        <f>+[2]Presidencia!D243</f>
        <v>0</v>
      </c>
      <c r="E243" s="10"/>
      <c r="F243" s="22">
        <f>+[2]Presidencia!F243</f>
        <v>0</v>
      </c>
      <c r="G243" s="10"/>
      <c r="H243" s="22">
        <f>+[2]Presidencia!H243</f>
        <v>0</v>
      </c>
      <c r="I243" s="10"/>
      <c r="J243" s="22">
        <f>+[2]Presidencia!J243</f>
        <v>0</v>
      </c>
      <c r="K243" s="22"/>
      <c r="L243" s="22">
        <f>+'[2]Dirección Ejecutiva'!D243</f>
        <v>0</v>
      </c>
      <c r="M243" s="22"/>
      <c r="N243" s="63">
        <f>+'[1]Dirección Ejecutiva'!F243</f>
        <v>0</v>
      </c>
      <c r="O243" s="22"/>
      <c r="P243" s="22">
        <f>+'[2]Dirección Ejecutiva'!H243</f>
        <v>0</v>
      </c>
      <c r="Q243" s="22"/>
      <c r="R243" s="63">
        <f>+'[1]Dirección Ejecutiva'!J243</f>
        <v>0</v>
      </c>
      <c r="S243" s="22"/>
      <c r="T243" s="22">
        <f>+'[2]Dirección Ejecutiva'!L243</f>
        <v>0</v>
      </c>
      <c r="U243" s="22"/>
      <c r="V243" s="22">
        <f>+[2]DGR!N243</f>
        <v>0</v>
      </c>
      <c r="W243" s="22"/>
      <c r="X243" s="22">
        <f>+'[2]DGA '!D243</f>
        <v>0</v>
      </c>
      <c r="Y243" s="22"/>
      <c r="Z243" s="22">
        <f>+'[2]DGA '!F243</f>
        <v>0</v>
      </c>
      <c r="AA243" s="22"/>
      <c r="AB243" s="22">
        <f>+'[2]DGA '!H243</f>
        <v>0</v>
      </c>
      <c r="AC243" s="22"/>
      <c r="AD243" s="63">
        <f>+'[1]DGA '!J243</f>
        <v>0</v>
      </c>
      <c r="AE243" s="22"/>
      <c r="AF243" s="22">
        <f>+'[2]DGA '!L243</f>
        <v>0</v>
      </c>
      <c r="AG243" s="22"/>
      <c r="AH243" s="22">
        <f t="shared" ref="AH243:AH251" si="311">+AF243+AD243+AB243+Z243+X243+V243+T243+R243+P243+N243+L243+J243+H243+F243+D243</f>
        <v>0</v>
      </c>
    </row>
    <row r="244" spans="1:34" ht="15.75" x14ac:dyDescent="0.25">
      <c r="A244" s="20">
        <v>60102</v>
      </c>
      <c r="B244" s="3"/>
      <c r="C244" s="21" t="s">
        <v>212</v>
      </c>
      <c r="D244" s="22">
        <f>+[2]Presidencia!D244</f>
        <v>0</v>
      </c>
      <c r="E244" s="10"/>
      <c r="F244" s="22">
        <f>+[2]Presidencia!F244</f>
        <v>0</v>
      </c>
      <c r="G244" s="10"/>
      <c r="H244" s="22">
        <f>+[2]Presidencia!H244</f>
        <v>0</v>
      </c>
      <c r="I244" s="10"/>
      <c r="J244" s="22">
        <f>+[2]Presidencia!J244</f>
        <v>0</v>
      </c>
      <c r="K244" s="22"/>
      <c r="L244" s="22">
        <f>+'[2]Dirección Ejecutiva'!D244</f>
        <v>0</v>
      </c>
      <c r="M244" s="22"/>
      <c r="N244" s="63">
        <f>+'[1]Dirección Ejecutiva'!F244</f>
        <v>0</v>
      </c>
      <c r="O244" s="22"/>
      <c r="P244" s="22">
        <f>+'[2]Dirección Ejecutiva'!H244</f>
        <v>0</v>
      </c>
      <c r="Q244" s="22"/>
      <c r="R244" s="63">
        <f>+'[1]Dirección Ejecutiva'!J244</f>
        <v>0</v>
      </c>
      <c r="S244" s="22"/>
      <c r="T244" s="22">
        <f>+'[2]Dirección Ejecutiva'!L244</f>
        <v>0</v>
      </c>
      <c r="U244" s="22"/>
      <c r="V244" s="22">
        <f>+[2]DGR!N244</f>
        <v>0</v>
      </c>
      <c r="W244" s="22"/>
      <c r="X244" s="22">
        <f>+'[2]DGA '!D244</f>
        <v>0</v>
      </c>
      <c r="Y244" s="22"/>
      <c r="Z244" s="22">
        <f>+'[2]DGA '!F244</f>
        <v>0</v>
      </c>
      <c r="AA244" s="22"/>
      <c r="AB244" s="22">
        <f>+'[2]DGA '!H244</f>
        <v>0</v>
      </c>
      <c r="AC244" s="22"/>
      <c r="AD244" s="63">
        <f>+'[1]DGA '!J244</f>
        <v>0</v>
      </c>
      <c r="AE244" s="22"/>
      <c r="AF244" s="22">
        <f>+'[2]DGA '!L244</f>
        <v>0</v>
      </c>
      <c r="AG244" s="22"/>
      <c r="AH244" s="22">
        <f t="shared" si="311"/>
        <v>0</v>
      </c>
    </row>
    <row r="245" spans="1:34" ht="15.75" x14ac:dyDescent="0.25">
      <c r="A245" s="20">
        <v>60103</v>
      </c>
      <c r="B245" s="3"/>
      <c r="C245" s="21" t="s">
        <v>213</v>
      </c>
      <c r="D245" s="22">
        <f>+[2]Presidencia!D245</f>
        <v>0</v>
      </c>
      <c r="E245" s="10"/>
      <c r="F245" s="22">
        <f>+[2]Presidencia!F245</f>
        <v>0</v>
      </c>
      <c r="G245" s="10"/>
      <c r="H245" s="22">
        <f>+[2]Presidencia!H245</f>
        <v>0</v>
      </c>
      <c r="I245" s="10"/>
      <c r="J245" s="22">
        <f>+[2]Presidencia!J245</f>
        <v>0</v>
      </c>
      <c r="K245" s="22"/>
      <c r="L245" s="22">
        <f>+'[2]Dirección Ejecutiva'!D245</f>
        <v>0</v>
      </c>
      <c r="M245" s="22"/>
      <c r="N245" s="63">
        <f>+'[1]Dirección Ejecutiva'!F245</f>
        <v>0</v>
      </c>
      <c r="O245" s="22"/>
      <c r="P245" s="22">
        <f>+'[2]Dirección Ejecutiva'!H245</f>
        <v>0</v>
      </c>
      <c r="Q245" s="22"/>
      <c r="R245" s="63">
        <f>+'[1]Dirección Ejecutiva'!J245</f>
        <v>0</v>
      </c>
      <c r="S245" s="22"/>
      <c r="T245" s="22">
        <f>+'[2]Dirección Ejecutiva'!L245</f>
        <v>0</v>
      </c>
      <c r="U245" s="22"/>
      <c r="V245" s="22">
        <f>+[2]DGR!N245</f>
        <v>0</v>
      </c>
      <c r="W245" s="22"/>
      <c r="X245" s="22">
        <f>+'[2]DGA '!D245</f>
        <v>0</v>
      </c>
      <c r="Y245" s="22"/>
      <c r="Z245" s="22">
        <f>+'[2]DGA '!F245</f>
        <v>0</v>
      </c>
      <c r="AA245" s="22"/>
      <c r="AB245" s="22">
        <f>+'[2]DGA '!H245</f>
        <v>0</v>
      </c>
      <c r="AC245" s="22"/>
      <c r="AD245" s="63">
        <f>+'[1]DGA '!J245</f>
        <v>0</v>
      </c>
      <c r="AE245" s="22"/>
      <c r="AF245" s="22">
        <f>+'[2]DGA '!L245</f>
        <v>0</v>
      </c>
      <c r="AG245" s="22"/>
      <c r="AH245" s="22">
        <f t="shared" si="311"/>
        <v>0</v>
      </c>
    </row>
    <row r="246" spans="1:34" ht="15.75" x14ac:dyDescent="0.25">
      <c r="A246" s="20">
        <v>60104</v>
      </c>
      <c r="B246" s="3"/>
      <c r="C246" s="30" t="s">
        <v>214</v>
      </c>
      <c r="D246" s="22">
        <f>+[2]Presidencia!D246</f>
        <v>0</v>
      </c>
      <c r="E246" s="10"/>
      <c r="F246" s="22">
        <f>+[2]Presidencia!F246</f>
        <v>0</v>
      </c>
      <c r="G246" s="10"/>
      <c r="H246" s="22">
        <f>+[2]Presidencia!H246</f>
        <v>0</v>
      </c>
      <c r="I246" s="10"/>
      <c r="J246" s="22">
        <f>+[2]Presidencia!J246</f>
        <v>0</v>
      </c>
      <c r="K246" s="22"/>
      <c r="L246" s="22">
        <f>+'[2]Dirección Ejecutiva'!D246</f>
        <v>0</v>
      </c>
      <c r="M246" s="22"/>
      <c r="N246" s="63">
        <f>+'[1]Dirección Ejecutiva'!F246</f>
        <v>0</v>
      </c>
      <c r="O246" s="22"/>
      <c r="P246" s="22">
        <f>+'[2]Dirección Ejecutiva'!H246</f>
        <v>0</v>
      </c>
      <c r="Q246" s="22"/>
      <c r="R246" s="63">
        <f>+'[1]Dirección Ejecutiva'!J246</f>
        <v>0</v>
      </c>
      <c r="S246" s="22"/>
      <c r="T246" s="22">
        <f>+'[2]Dirección Ejecutiva'!L246</f>
        <v>0</v>
      </c>
      <c r="U246" s="22"/>
      <c r="V246" s="22">
        <f>+[2]DGR!N246</f>
        <v>0</v>
      </c>
      <c r="W246" s="22"/>
      <c r="X246" s="22">
        <f>+'[2]DGA '!D246</f>
        <v>0</v>
      </c>
      <c r="Y246" s="22"/>
      <c r="Z246" s="22">
        <f>+'[2]DGA '!F246</f>
        <v>0</v>
      </c>
      <c r="AA246" s="22"/>
      <c r="AB246" s="22">
        <f>+'[2]DGA '!H246</f>
        <v>0</v>
      </c>
      <c r="AC246" s="22"/>
      <c r="AD246" s="63">
        <f>+'[1]DGA '!J246</f>
        <v>0</v>
      </c>
      <c r="AE246" s="22"/>
      <c r="AF246" s="22">
        <f>+'[2]DGA '!L246</f>
        <v>0</v>
      </c>
      <c r="AG246" s="22"/>
      <c r="AH246" s="22">
        <f t="shared" si="311"/>
        <v>0</v>
      </c>
    </row>
    <row r="247" spans="1:34" ht="15.75" x14ac:dyDescent="0.25">
      <c r="A247" s="20">
        <v>60105</v>
      </c>
      <c r="B247" s="3"/>
      <c r="C247" s="21" t="s">
        <v>215</v>
      </c>
      <c r="D247" s="22">
        <f>+[2]Presidencia!D247</f>
        <v>0</v>
      </c>
      <c r="E247" s="10"/>
      <c r="F247" s="22">
        <f>+[2]Presidencia!F247</f>
        <v>0</v>
      </c>
      <c r="G247" s="10"/>
      <c r="H247" s="22">
        <f>+[2]Presidencia!H247</f>
        <v>0</v>
      </c>
      <c r="I247" s="10"/>
      <c r="J247" s="22">
        <f>+[2]Presidencia!J247</f>
        <v>0</v>
      </c>
      <c r="K247" s="22"/>
      <c r="L247" s="22">
        <f>+'[2]Dirección Ejecutiva'!D247</f>
        <v>0</v>
      </c>
      <c r="M247" s="22"/>
      <c r="N247" s="63">
        <f>+'[1]Dirección Ejecutiva'!F247</f>
        <v>0</v>
      </c>
      <c r="O247" s="22"/>
      <c r="P247" s="22">
        <f>+'[2]Dirección Ejecutiva'!H247</f>
        <v>0</v>
      </c>
      <c r="Q247" s="22"/>
      <c r="R247" s="63">
        <f>+'[1]Dirección Ejecutiva'!J247</f>
        <v>0</v>
      </c>
      <c r="S247" s="22"/>
      <c r="T247" s="22">
        <f>+'[2]Dirección Ejecutiva'!L247</f>
        <v>0</v>
      </c>
      <c r="U247" s="22"/>
      <c r="V247" s="22">
        <f>+[2]DGR!N247</f>
        <v>0</v>
      </c>
      <c r="W247" s="22"/>
      <c r="X247" s="22">
        <f>+'[2]DGA '!D247</f>
        <v>0</v>
      </c>
      <c r="Y247" s="22"/>
      <c r="Z247" s="22">
        <f>+'[2]DGA '!F247</f>
        <v>0</v>
      </c>
      <c r="AA247" s="22"/>
      <c r="AB247" s="22">
        <f>+'[2]DGA '!H247</f>
        <v>0</v>
      </c>
      <c r="AC247" s="22"/>
      <c r="AD247" s="63">
        <f>+'[1]DGA '!J247</f>
        <v>0</v>
      </c>
      <c r="AE247" s="22"/>
      <c r="AF247" s="22">
        <f>+'[2]DGA '!L247</f>
        <v>0</v>
      </c>
      <c r="AG247" s="22"/>
      <c r="AH247" s="22">
        <f t="shared" si="311"/>
        <v>0</v>
      </c>
    </row>
    <row r="248" spans="1:34" ht="15.75" x14ac:dyDescent="0.25">
      <c r="A248" s="20">
        <v>60106</v>
      </c>
      <c r="B248" s="3"/>
      <c r="C248" s="21" t="s">
        <v>216</v>
      </c>
      <c r="D248" s="22">
        <f>+[2]Presidencia!D248</f>
        <v>0</v>
      </c>
      <c r="E248" s="10"/>
      <c r="F248" s="22">
        <f>+[2]Presidencia!F248</f>
        <v>0</v>
      </c>
      <c r="G248" s="10"/>
      <c r="H248" s="22">
        <f>+[2]Presidencia!H248</f>
        <v>0</v>
      </c>
      <c r="I248" s="10"/>
      <c r="J248" s="22">
        <f>+[2]Presidencia!J248</f>
        <v>0</v>
      </c>
      <c r="K248" s="22"/>
      <c r="L248" s="22">
        <f>+'[2]Dirección Ejecutiva'!D248</f>
        <v>0</v>
      </c>
      <c r="M248" s="22"/>
      <c r="N248" s="63">
        <f>+'[1]Dirección Ejecutiva'!F248</f>
        <v>0</v>
      </c>
      <c r="O248" s="22"/>
      <c r="P248" s="22">
        <f>+'[2]Dirección Ejecutiva'!H248</f>
        <v>0</v>
      </c>
      <c r="Q248" s="22"/>
      <c r="R248" s="63">
        <f>+'[1]Dirección Ejecutiva'!J248</f>
        <v>0</v>
      </c>
      <c r="S248" s="22"/>
      <c r="T248" s="22">
        <f>+'[2]Dirección Ejecutiva'!L248</f>
        <v>0</v>
      </c>
      <c r="U248" s="22"/>
      <c r="V248" s="22">
        <f>+[2]DGR!N248</f>
        <v>0</v>
      </c>
      <c r="W248" s="22"/>
      <c r="X248" s="22">
        <f>+'[2]DGA '!D248</f>
        <v>0</v>
      </c>
      <c r="Y248" s="22"/>
      <c r="Z248" s="22">
        <f>+'[2]DGA '!F248</f>
        <v>0</v>
      </c>
      <c r="AA248" s="22"/>
      <c r="AB248" s="22">
        <f>+'[2]DGA '!H248</f>
        <v>0</v>
      </c>
      <c r="AC248" s="22"/>
      <c r="AD248" s="63">
        <f>+'[1]DGA '!J248</f>
        <v>0</v>
      </c>
      <c r="AE248" s="22"/>
      <c r="AF248" s="22">
        <f>+'[2]DGA '!L248</f>
        <v>0</v>
      </c>
      <c r="AG248" s="22"/>
      <c r="AH248" s="22">
        <f t="shared" si="311"/>
        <v>0</v>
      </c>
    </row>
    <row r="249" spans="1:34" ht="15.75" x14ac:dyDescent="0.25">
      <c r="A249" s="20">
        <v>60107</v>
      </c>
      <c r="B249" s="3"/>
      <c r="C249" s="21" t="s">
        <v>217</v>
      </c>
      <c r="D249" s="22">
        <f>+[2]Presidencia!D249</f>
        <v>0</v>
      </c>
      <c r="E249" s="10"/>
      <c r="F249" s="22">
        <f>+[2]Presidencia!F249</f>
        <v>0</v>
      </c>
      <c r="G249" s="10"/>
      <c r="H249" s="22">
        <f>+[2]Presidencia!H249</f>
        <v>0</v>
      </c>
      <c r="I249" s="10"/>
      <c r="J249" s="22">
        <f>+[2]Presidencia!J249</f>
        <v>0</v>
      </c>
      <c r="K249" s="22"/>
      <c r="L249" s="22">
        <f>+'[2]Dirección Ejecutiva'!D249</f>
        <v>0</v>
      </c>
      <c r="M249" s="22"/>
      <c r="N249" s="63">
        <f>+'[1]Dirección Ejecutiva'!F249</f>
        <v>0</v>
      </c>
      <c r="O249" s="22"/>
      <c r="P249" s="22">
        <f>+'[2]Dirección Ejecutiva'!H249</f>
        <v>0</v>
      </c>
      <c r="Q249" s="22"/>
      <c r="R249" s="63">
        <f>+'[1]Dirección Ejecutiva'!J249</f>
        <v>0</v>
      </c>
      <c r="S249" s="22"/>
      <c r="T249" s="22">
        <f>+'[2]Dirección Ejecutiva'!L249</f>
        <v>0</v>
      </c>
      <c r="U249" s="22"/>
      <c r="V249" s="22">
        <f>+[2]DGR!N249</f>
        <v>0</v>
      </c>
      <c r="W249" s="22"/>
      <c r="X249" s="22">
        <f>+'[2]DGA '!D249</f>
        <v>0</v>
      </c>
      <c r="Y249" s="22"/>
      <c r="Z249" s="22">
        <f>+'[2]DGA '!F249</f>
        <v>0</v>
      </c>
      <c r="AA249" s="22"/>
      <c r="AB249" s="22">
        <f>+'[2]DGA '!H249</f>
        <v>0</v>
      </c>
      <c r="AC249" s="22"/>
      <c r="AD249" s="63">
        <f>+'[1]DGA '!J249</f>
        <v>0</v>
      </c>
      <c r="AE249" s="22"/>
      <c r="AF249" s="22">
        <f>+'[2]DGA '!L249</f>
        <v>0</v>
      </c>
      <c r="AG249" s="22"/>
      <c r="AH249" s="22">
        <f t="shared" si="311"/>
        <v>0</v>
      </c>
    </row>
    <row r="250" spans="1:34" ht="15.75" x14ac:dyDescent="0.25">
      <c r="A250" s="20">
        <v>60108</v>
      </c>
      <c r="B250" s="3"/>
      <c r="C250" s="21" t="s">
        <v>218</v>
      </c>
      <c r="D250" s="22">
        <f>+[2]Presidencia!D250</f>
        <v>0</v>
      </c>
      <c r="E250" s="10"/>
      <c r="F250" s="22">
        <f>+[2]Presidencia!F250</f>
        <v>0</v>
      </c>
      <c r="G250" s="10"/>
      <c r="H250" s="22">
        <f>+[2]Presidencia!H250</f>
        <v>0</v>
      </c>
      <c r="I250" s="10"/>
      <c r="J250" s="22">
        <f>+[2]Presidencia!J250</f>
        <v>0</v>
      </c>
      <c r="K250" s="22"/>
      <c r="L250" s="22">
        <f>+'[2]Dirección Ejecutiva'!D250</f>
        <v>0</v>
      </c>
      <c r="M250" s="22"/>
      <c r="N250" s="63">
        <f>+'[1]Dirección Ejecutiva'!F250</f>
        <v>0</v>
      </c>
      <c r="O250" s="22"/>
      <c r="P250" s="22">
        <f>+'[2]Dirección Ejecutiva'!H250</f>
        <v>0</v>
      </c>
      <c r="Q250" s="22"/>
      <c r="R250" s="63">
        <f>+'[1]Dirección Ejecutiva'!J250</f>
        <v>0</v>
      </c>
      <c r="S250" s="22"/>
      <c r="T250" s="22">
        <f>+'[2]Dirección Ejecutiva'!L250</f>
        <v>0</v>
      </c>
      <c r="U250" s="22"/>
      <c r="V250" s="22">
        <f>+[2]DGR!N250</f>
        <v>0</v>
      </c>
      <c r="W250" s="22"/>
      <c r="X250" s="22">
        <f>+'[2]DGA '!D250</f>
        <v>0</v>
      </c>
      <c r="Y250" s="22"/>
      <c r="Z250" s="22">
        <f>+'[2]DGA '!F250</f>
        <v>0</v>
      </c>
      <c r="AA250" s="22"/>
      <c r="AB250" s="22">
        <f>+'[2]DGA '!H250</f>
        <v>0</v>
      </c>
      <c r="AC250" s="22"/>
      <c r="AD250" s="63">
        <f>+'[1]DGA '!J250</f>
        <v>0</v>
      </c>
      <c r="AE250" s="22"/>
      <c r="AF250" s="22">
        <f>+'[2]DGA '!L250</f>
        <v>0</v>
      </c>
      <c r="AG250" s="22"/>
      <c r="AH250" s="22">
        <f t="shared" si="311"/>
        <v>0</v>
      </c>
    </row>
    <row r="251" spans="1:34" ht="15.75" x14ac:dyDescent="0.25">
      <c r="A251" s="20">
        <v>60109</v>
      </c>
      <c r="B251" s="3"/>
      <c r="C251" s="21" t="s">
        <v>219</v>
      </c>
      <c r="D251" s="22">
        <f>+[2]Presidencia!D251</f>
        <v>0</v>
      </c>
      <c r="E251" s="10"/>
      <c r="F251" s="22">
        <f>+[2]Presidencia!F251</f>
        <v>0</v>
      </c>
      <c r="G251" s="10"/>
      <c r="H251" s="22">
        <f>+[2]Presidencia!H251</f>
        <v>0</v>
      </c>
      <c r="I251" s="10"/>
      <c r="J251" s="22">
        <f>+[2]Presidencia!J251</f>
        <v>0</v>
      </c>
      <c r="K251" s="22"/>
      <c r="L251" s="22">
        <f>+'[2]Dirección Ejecutiva'!D251</f>
        <v>0</v>
      </c>
      <c r="M251" s="22"/>
      <c r="N251" s="63">
        <f>+'[1]Dirección Ejecutiva'!F251</f>
        <v>0</v>
      </c>
      <c r="O251" s="22"/>
      <c r="P251" s="22">
        <f>+'[2]Dirección Ejecutiva'!H251</f>
        <v>0</v>
      </c>
      <c r="Q251" s="22"/>
      <c r="R251" s="63">
        <f>+'[1]Dirección Ejecutiva'!J251</f>
        <v>0</v>
      </c>
      <c r="S251" s="22"/>
      <c r="T251" s="22">
        <f>+'[2]Dirección Ejecutiva'!L251</f>
        <v>0</v>
      </c>
      <c r="U251" s="22"/>
      <c r="V251" s="22">
        <f>+[2]DGR!N251</f>
        <v>0</v>
      </c>
      <c r="W251" s="22"/>
      <c r="X251" s="22">
        <f>+'[2]DGA '!D251</f>
        <v>0</v>
      </c>
      <c r="Y251" s="22"/>
      <c r="Z251" s="22">
        <f>+'[2]DGA '!F251</f>
        <v>0</v>
      </c>
      <c r="AA251" s="22"/>
      <c r="AB251" s="22">
        <f>+'[2]DGA '!H251</f>
        <v>0</v>
      </c>
      <c r="AC251" s="22"/>
      <c r="AD251" s="63">
        <f>+'[1]DGA '!J251</f>
        <v>0</v>
      </c>
      <c r="AE251" s="22"/>
      <c r="AF251" s="22">
        <f>+'[2]DGA '!L251</f>
        <v>0</v>
      </c>
      <c r="AG251" s="22"/>
      <c r="AH251" s="22">
        <f t="shared" si="311"/>
        <v>0</v>
      </c>
    </row>
    <row r="252" spans="1:34" ht="15.75" x14ac:dyDescent="0.25">
      <c r="A252" s="3"/>
      <c r="B252" s="3"/>
      <c r="C252" s="21"/>
      <c r="D252" s="63"/>
      <c r="E252" s="10"/>
      <c r="F252" s="63"/>
      <c r="G252" s="10"/>
      <c r="H252" s="63"/>
      <c r="I252" s="10"/>
      <c r="J252" s="63"/>
      <c r="K252" s="10"/>
      <c r="L252" s="63"/>
      <c r="M252" s="10"/>
      <c r="N252" s="63"/>
      <c r="O252" s="10"/>
      <c r="P252" s="63"/>
      <c r="Q252" s="10"/>
      <c r="R252" s="63"/>
      <c r="S252" s="10"/>
      <c r="T252" s="63"/>
      <c r="U252" s="10"/>
      <c r="V252" s="63"/>
      <c r="W252" s="10"/>
      <c r="X252" s="63"/>
      <c r="Y252" s="10"/>
      <c r="Z252" s="63"/>
      <c r="AA252" s="10"/>
      <c r="AB252" s="63"/>
      <c r="AC252" s="10"/>
      <c r="AD252" s="63"/>
      <c r="AE252" s="10"/>
      <c r="AF252" s="63"/>
      <c r="AG252" s="10"/>
      <c r="AH252" s="63"/>
    </row>
    <row r="253" spans="1:34" ht="15.75" x14ac:dyDescent="0.25">
      <c r="A253" s="17">
        <v>602</v>
      </c>
      <c r="B253" s="3"/>
      <c r="C253" s="29" t="s">
        <v>220</v>
      </c>
      <c r="D253" s="19">
        <f t="shared" ref="D253" si="312">SUM(D254:D257)</f>
        <v>0</v>
      </c>
      <c r="E253" s="10"/>
      <c r="F253" s="19">
        <f t="shared" ref="F253" si="313">SUM(F254:F257)</f>
        <v>0</v>
      </c>
      <c r="G253" s="10"/>
      <c r="H253" s="19">
        <f t="shared" ref="H253:J253" si="314">SUM(H254:H257)</f>
        <v>0</v>
      </c>
      <c r="I253" s="10"/>
      <c r="J253" s="19">
        <f t="shared" si="314"/>
        <v>0</v>
      </c>
      <c r="K253" s="42"/>
      <c r="L253" s="19">
        <f t="shared" ref="L253:N253" si="315">SUM(L254:L257)</f>
        <v>0</v>
      </c>
      <c r="M253" s="42"/>
      <c r="N253" s="19">
        <f t="shared" si="315"/>
        <v>0</v>
      </c>
      <c r="O253" s="42"/>
      <c r="P253" s="19">
        <f t="shared" ref="P253:R253" si="316">SUM(P254:P257)</f>
        <v>0</v>
      </c>
      <c r="Q253" s="42"/>
      <c r="R253" s="19">
        <f t="shared" si="316"/>
        <v>0</v>
      </c>
      <c r="S253" s="42"/>
      <c r="T253" s="19">
        <f t="shared" ref="T253:V253" si="317">SUM(T254:T257)</f>
        <v>0</v>
      </c>
      <c r="U253" s="42"/>
      <c r="V253" s="19">
        <f t="shared" si="317"/>
        <v>0</v>
      </c>
      <c r="W253" s="42"/>
      <c r="X253" s="19">
        <f t="shared" ref="X253:Z253" si="318">SUM(X254:X257)</f>
        <v>0</v>
      </c>
      <c r="Y253" s="42"/>
      <c r="Z253" s="19">
        <f t="shared" si="318"/>
        <v>0</v>
      </c>
      <c r="AA253" s="42"/>
      <c r="AB253" s="19">
        <f t="shared" ref="AB253:AD253" si="319">SUM(AB254:AB257)</f>
        <v>0</v>
      </c>
      <c r="AC253" s="42"/>
      <c r="AD253" s="19">
        <f t="shared" si="319"/>
        <v>0</v>
      </c>
      <c r="AE253" s="42"/>
      <c r="AF253" s="19">
        <f t="shared" ref="AF253" si="320">SUM(AF254:AF257)</f>
        <v>0</v>
      </c>
      <c r="AG253" s="42"/>
      <c r="AH253" s="19">
        <f>SUM(AH254:AH257)</f>
        <v>0</v>
      </c>
    </row>
    <row r="254" spans="1:34" ht="15.75" x14ac:dyDescent="0.25">
      <c r="A254" s="20">
        <v>60201</v>
      </c>
      <c r="B254" s="3"/>
      <c r="C254" s="21" t="s">
        <v>49</v>
      </c>
      <c r="D254" s="22">
        <f>+[2]Presidencia!D254</f>
        <v>0</v>
      </c>
      <c r="E254" s="10"/>
      <c r="F254" s="22">
        <f>+[2]Presidencia!F254</f>
        <v>0</v>
      </c>
      <c r="G254" s="10"/>
      <c r="H254" s="22">
        <f>+[2]Presidencia!H254</f>
        <v>0</v>
      </c>
      <c r="I254" s="10"/>
      <c r="J254" s="22">
        <f>+[2]Presidencia!J254</f>
        <v>0</v>
      </c>
      <c r="K254" s="22"/>
      <c r="L254" s="22">
        <f>+'[2]Dirección Ejecutiva'!D254</f>
        <v>0</v>
      </c>
      <c r="M254" s="22"/>
      <c r="N254" s="63">
        <f>+'[1]Dirección Ejecutiva'!F254</f>
        <v>0</v>
      </c>
      <c r="O254" s="22"/>
      <c r="P254" s="22">
        <f>+'[2]Dirección Ejecutiva'!H254</f>
        <v>0</v>
      </c>
      <c r="Q254" s="22"/>
      <c r="R254" s="63">
        <f>+'[1]Dirección Ejecutiva'!J254</f>
        <v>0</v>
      </c>
      <c r="S254" s="22"/>
      <c r="T254" s="22">
        <f>+'[2]Dirección Ejecutiva'!L254</f>
        <v>0</v>
      </c>
      <c r="U254" s="22"/>
      <c r="V254" s="22">
        <f>+[2]DGR!N254</f>
        <v>0</v>
      </c>
      <c r="W254" s="22"/>
      <c r="X254" s="22">
        <f>+'[2]DGA '!D254</f>
        <v>0</v>
      </c>
      <c r="Y254" s="22"/>
      <c r="Z254" s="22">
        <f>+'[2]DGA '!F254</f>
        <v>0</v>
      </c>
      <c r="AA254" s="22"/>
      <c r="AB254" s="22">
        <f>+'[2]DGA '!H254</f>
        <v>0</v>
      </c>
      <c r="AC254" s="22"/>
      <c r="AD254" s="63">
        <f>+'[1]DGA '!J254</f>
        <v>0</v>
      </c>
      <c r="AE254" s="22"/>
      <c r="AF254" s="22">
        <f>+'[2]DGA '!L254</f>
        <v>0</v>
      </c>
      <c r="AG254" s="22"/>
      <c r="AH254" s="22">
        <f t="shared" ref="AH254:AH257" si="321">+AF254+AD254+AB254+Z254+X254+V254+T254+R254+P254+N254+L254+J254+H254+F254+D254</f>
        <v>0</v>
      </c>
    </row>
    <row r="255" spans="1:34" ht="15.75" x14ac:dyDescent="0.25">
      <c r="A255" s="20">
        <v>60202</v>
      </c>
      <c r="B255" s="3"/>
      <c r="C255" s="21" t="s">
        <v>50</v>
      </c>
      <c r="D255" s="22">
        <f>+[2]Presidencia!D255</f>
        <v>0</v>
      </c>
      <c r="E255" s="10"/>
      <c r="F255" s="22">
        <f>+[2]Presidencia!F255</f>
        <v>0</v>
      </c>
      <c r="G255" s="10"/>
      <c r="H255" s="22">
        <f>+[2]Presidencia!H255</f>
        <v>0</v>
      </c>
      <c r="I255" s="10"/>
      <c r="J255" s="22">
        <f>+[2]Presidencia!J255</f>
        <v>0</v>
      </c>
      <c r="K255" s="22"/>
      <c r="L255" s="22">
        <f>+'[2]Dirección Ejecutiva'!D255</f>
        <v>0</v>
      </c>
      <c r="M255" s="22"/>
      <c r="N255" s="63">
        <f>+'[1]Dirección Ejecutiva'!F255</f>
        <v>0</v>
      </c>
      <c r="O255" s="22"/>
      <c r="P255" s="22">
        <f>+'[2]Dirección Ejecutiva'!H255</f>
        <v>0</v>
      </c>
      <c r="Q255" s="22"/>
      <c r="R255" s="63">
        <f>+'[1]Dirección Ejecutiva'!J255</f>
        <v>0</v>
      </c>
      <c r="S255" s="22"/>
      <c r="T255" s="22">
        <f>+'[2]Dirección Ejecutiva'!L255</f>
        <v>0</v>
      </c>
      <c r="U255" s="22"/>
      <c r="V255" s="22">
        <f>+[2]DGR!N255</f>
        <v>0</v>
      </c>
      <c r="W255" s="22"/>
      <c r="X255" s="22">
        <f>+'[2]DGA '!D255</f>
        <v>0</v>
      </c>
      <c r="Y255" s="22"/>
      <c r="Z255" s="22">
        <f>+'[2]DGA '!F255</f>
        <v>0</v>
      </c>
      <c r="AA255" s="22"/>
      <c r="AB255" s="22">
        <f>+'[2]DGA '!H255</f>
        <v>0</v>
      </c>
      <c r="AC255" s="22"/>
      <c r="AD255" s="63">
        <f>+'[1]DGA '!J255</f>
        <v>0</v>
      </c>
      <c r="AE255" s="22"/>
      <c r="AF255" s="22">
        <f>+'[2]DGA '!L255</f>
        <v>0</v>
      </c>
      <c r="AG255" s="22"/>
      <c r="AH255" s="22">
        <f t="shared" si="321"/>
        <v>0</v>
      </c>
    </row>
    <row r="256" spans="1:34" ht="15.75" x14ac:dyDescent="0.25">
      <c r="A256" s="20">
        <v>60203</v>
      </c>
      <c r="B256" s="3"/>
      <c r="C256" s="21" t="s">
        <v>221</v>
      </c>
      <c r="D256" s="22">
        <f>+[2]Presidencia!D256</f>
        <v>0</v>
      </c>
      <c r="E256" s="10"/>
      <c r="F256" s="22">
        <f>+[2]Presidencia!F256</f>
        <v>0</v>
      </c>
      <c r="G256" s="10"/>
      <c r="H256" s="22">
        <f>+[2]Presidencia!H256</f>
        <v>0</v>
      </c>
      <c r="I256" s="10"/>
      <c r="J256" s="22">
        <f>+[2]Presidencia!J256</f>
        <v>0</v>
      </c>
      <c r="K256" s="22"/>
      <c r="L256" s="22">
        <f>+'[2]Dirección Ejecutiva'!D256</f>
        <v>0</v>
      </c>
      <c r="M256" s="22"/>
      <c r="N256" s="63">
        <f>+'[1]Dirección Ejecutiva'!F256</f>
        <v>0</v>
      </c>
      <c r="O256" s="22"/>
      <c r="P256" s="22">
        <f>+'[2]Dirección Ejecutiva'!H256</f>
        <v>0</v>
      </c>
      <c r="Q256" s="22"/>
      <c r="R256" s="63">
        <f>+'[1]Dirección Ejecutiva'!J256</f>
        <v>0</v>
      </c>
      <c r="S256" s="22"/>
      <c r="T256" s="22">
        <f>+'[2]Dirección Ejecutiva'!L256</f>
        <v>0</v>
      </c>
      <c r="U256" s="22"/>
      <c r="V256" s="22">
        <f>+[2]DGR!N256</f>
        <v>0</v>
      </c>
      <c r="W256" s="22"/>
      <c r="X256" s="22">
        <f>+'[2]DGA '!D256</f>
        <v>0</v>
      </c>
      <c r="Y256" s="22"/>
      <c r="Z256" s="22">
        <f>+'[2]DGA '!F256</f>
        <v>0</v>
      </c>
      <c r="AA256" s="22"/>
      <c r="AB256" s="22">
        <f>+'[2]DGA '!H256</f>
        <v>0</v>
      </c>
      <c r="AC256" s="22"/>
      <c r="AD256" s="63">
        <f>+'[1]DGA '!J256</f>
        <v>0</v>
      </c>
      <c r="AE256" s="22"/>
      <c r="AF256" s="22">
        <f>+'[2]DGA '!L256</f>
        <v>0</v>
      </c>
      <c r="AG256" s="22"/>
      <c r="AH256" s="22">
        <f t="shared" si="321"/>
        <v>0</v>
      </c>
    </row>
    <row r="257" spans="1:34" ht="15.75" x14ac:dyDescent="0.25">
      <c r="A257" s="20">
        <v>60299</v>
      </c>
      <c r="B257" s="3"/>
      <c r="C257" s="30" t="s">
        <v>51</v>
      </c>
      <c r="D257" s="22">
        <f>+[2]Presidencia!D257</f>
        <v>0</v>
      </c>
      <c r="E257" s="10"/>
      <c r="F257" s="22">
        <f>+[2]Presidencia!F257</f>
        <v>0</v>
      </c>
      <c r="G257" s="10"/>
      <c r="H257" s="22">
        <f>+[2]Presidencia!H257</f>
        <v>0</v>
      </c>
      <c r="I257" s="10"/>
      <c r="J257" s="22">
        <f>+[2]Presidencia!J257</f>
        <v>0</v>
      </c>
      <c r="K257" s="22"/>
      <c r="L257" s="22">
        <f>+'[2]Dirección Ejecutiva'!D257</f>
        <v>0</v>
      </c>
      <c r="M257" s="22"/>
      <c r="N257" s="63">
        <f>+'[1]Dirección Ejecutiva'!F257</f>
        <v>0</v>
      </c>
      <c r="O257" s="22"/>
      <c r="P257" s="22">
        <f>+'[2]Dirección Ejecutiva'!H257</f>
        <v>0</v>
      </c>
      <c r="Q257" s="22"/>
      <c r="R257" s="63">
        <f>+'[1]Dirección Ejecutiva'!J257</f>
        <v>0</v>
      </c>
      <c r="S257" s="22"/>
      <c r="T257" s="22">
        <f>+'[2]Dirección Ejecutiva'!L257</f>
        <v>0</v>
      </c>
      <c r="U257" s="22"/>
      <c r="V257" s="22">
        <f>+[2]DGR!N257</f>
        <v>0</v>
      </c>
      <c r="W257" s="22"/>
      <c r="X257" s="22">
        <f>+'[2]DGA '!D257</f>
        <v>0</v>
      </c>
      <c r="Y257" s="22"/>
      <c r="Z257" s="22">
        <f>+'[2]DGA '!F257</f>
        <v>0</v>
      </c>
      <c r="AA257" s="22"/>
      <c r="AB257" s="22">
        <f>+'[2]DGA '!H257</f>
        <v>0</v>
      </c>
      <c r="AC257" s="22"/>
      <c r="AD257" s="63">
        <f>+'[1]DGA '!J257</f>
        <v>0</v>
      </c>
      <c r="AE257" s="22"/>
      <c r="AF257" s="22">
        <f>+'[2]DGA '!L257</f>
        <v>0</v>
      </c>
      <c r="AG257" s="22"/>
      <c r="AH257" s="22">
        <f t="shared" si="321"/>
        <v>0</v>
      </c>
    </row>
    <row r="258" spans="1:34" ht="15.75" x14ac:dyDescent="0.25">
      <c r="A258" s="3"/>
      <c r="B258" s="3"/>
      <c r="C258" s="30"/>
      <c r="D258" s="63"/>
      <c r="E258" s="10"/>
      <c r="F258" s="63"/>
      <c r="G258" s="10"/>
      <c r="H258" s="63"/>
      <c r="I258" s="10"/>
      <c r="J258" s="63"/>
      <c r="K258" s="10"/>
      <c r="L258" s="63"/>
      <c r="M258" s="10"/>
      <c r="N258" s="63"/>
      <c r="O258" s="10"/>
      <c r="P258" s="63"/>
      <c r="Q258" s="10"/>
      <c r="R258" s="63"/>
      <c r="S258" s="10"/>
      <c r="T258" s="63"/>
      <c r="U258" s="10"/>
      <c r="V258" s="63"/>
      <c r="W258" s="10"/>
      <c r="X258" s="63"/>
      <c r="Y258" s="10"/>
      <c r="Z258" s="63"/>
      <c r="AA258" s="10"/>
      <c r="AB258" s="63"/>
      <c r="AC258" s="10"/>
      <c r="AD258" s="63"/>
      <c r="AE258" s="10"/>
      <c r="AF258" s="63"/>
      <c r="AG258" s="10"/>
      <c r="AH258" s="63"/>
    </row>
    <row r="259" spans="1:34" ht="15.75" x14ac:dyDescent="0.25">
      <c r="A259" s="17">
        <v>603</v>
      </c>
      <c r="B259" s="3"/>
      <c r="C259" s="29" t="s">
        <v>222</v>
      </c>
      <c r="D259" s="61">
        <f t="shared" ref="D259" si="322">SUM(D260:D265)</f>
        <v>0</v>
      </c>
      <c r="E259" s="10"/>
      <c r="F259" s="61">
        <f t="shared" ref="F259" si="323">SUM(F260:F265)</f>
        <v>0</v>
      </c>
      <c r="G259" s="10"/>
      <c r="H259" s="61">
        <f t="shared" ref="H259:J259" si="324">SUM(H260:H265)</f>
        <v>0</v>
      </c>
      <c r="I259" s="10"/>
      <c r="J259" s="61">
        <f t="shared" si="324"/>
        <v>0</v>
      </c>
      <c r="K259" s="62"/>
      <c r="L259" s="61">
        <f t="shared" ref="L259:N259" si="325">SUM(L260:L265)</f>
        <v>0</v>
      </c>
      <c r="M259" s="62"/>
      <c r="N259" s="61">
        <f t="shared" si="325"/>
        <v>0</v>
      </c>
      <c r="O259" s="62"/>
      <c r="P259" s="61">
        <f t="shared" ref="P259:R259" si="326">SUM(P260:P265)</f>
        <v>0</v>
      </c>
      <c r="Q259" s="62"/>
      <c r="R259" s="61">
        <f t="shared" si="326"/>
        <v>0</v>
      </c>
      <c r="S259" s="62"/>
      <c r="T259" s="61">
        <f t="shared" ref="T259:V259" si="327">SUM(T260:T265)</f>
        <v>0</v>
      </c>
      <c r="U259" s="62"/>
      <c r="V259" s="61">
        <f t="shared" si="327"/>
        <v>0</v>
      </c>
      <c r="W259" s="62"/>
      <c r="X259" s="61">
        <f t="shared" ref="X259:Z259" si="328">SUM(X260:X265)</f>
        <v>0</v>
      </c>
      <c r="Y259" s="62"/>
      <c r="Z259" s="61">
        <f t="shared" si="328"/>
        <v>0</v>
      </c>
      <c r="AA259" s="62"/>
      <c r="AB259" s="61">
        <f t="shared" ref="AB259:AD259" si="329">SUM(AB260:AB265)</f>
        <v>0</v>
      </c>
      <c r="AC259" s="62"/>
      <c r="AD259" s="61">
        <f t="shared" si="329"/>
        <v>35931000</v>
      </c>
      <c r="AE259" s="62"/>
      <c r="AF259" s="61">
        <f t="shared" ref="AF259" si="330">SUM(AF260:AF265)</f>
        <v>0</v>
      </c>
      <c r="AG259" s="62"/>
      <c r="AH259" s="61">
        <f>SUM(AH260:AH265)</f>
        <v>35931000</v>
      </c>
    </row>
    <row r="260" spans="1:34" ht="15.75" x14ac:dyDescent="0.25">
      <c r="A260" s="20">
        <v>60301</v>
      </c>
      <c r="B260" s="3"/>
      <c r="C260" s="21" t="s">
        <v>223</v>
      </c>
      <c r="D260" s="63">
        <f>+[1]Presidencia!D260</f>
        <v>0</v>
      </c>
      <c r="E260" s="10"/>
      <c r="F260" s="63">
        <f>+[1]Presidencia!F260</f>
        <v>0</v>
      </c>
      <c r="G260" s="10"/>
      <c r="H260" s="63">
        <f>+[1]Presidencia!H260</f>
        <v>0</v>
      </c>
      <c r="I260" s="10"/>
      <c r="J260" s="63">
        <f>+[1]Presidencia!J260</f>
        <v>0</v>
      </c>
      <c r="K260" s="63"/>
      <c r="L260" s="63">
        <f>+'[1]Dirección Ejecutiva'!D260</f>
        <v>0</v>
      </c>
      <c r="M260" s="63"/>
      <c r="N260" s="63">
        <f>+'[1]Dirección Ejecutiva'!F260</f>
        <v>0</v>
      </c>
      <c r="O260" s="63"/>
      <c r="P260" s="63">
        <f>+'[1]Dirección Ejecutiva'!H260</f>
        <v>0</v>
      </c>
      <c r="Q260" s="63"/>
      <c r="R260" s="63">
        <f>+'[1]Dirección Ejecutiva'!J260</f>
        <v>0</v>
      </c>
      <c r="S260" s="63"/>
      <c r="T260" s="63">
        <f>+'[1]Dirección Ejecutiva'!L260</f>
        <v>0</v>
      </c>
      <c r="U260" s="63"/>
      <c r="V260" s="63">
        <f>+[1]DGR!N260</f>
        <v>0</v>
      </c>
      <c r="W260" s="63"/>
      <c r="X260" s="63">
        <f>+'[1]DGA '!D260</f>
        <v>0</v>
      </c>
      <c r="Y260" s="63"/>
      <c r="Z260" s="63">
        <f>+'[1]DGA '!F260</f>
        <v>0</v>
      </c>
      <c r="AA260" s="63"/>
      <c r="AB260" s="63">
        <f>+'[1]DGA '!H260</f>
        <v>0</v>
      </c>
      <c r="AC260" s="63"/>
      <c r="AD260" s="63">
        <f>+'[1]DGA '!J260</f>
        <v>35931000</v>
      </c>
      <c r="AE260" s="63"/>
      <c r="AF260" s="63">
        <f>+'[1]DGA '!L260</f>
        <v>0</v>
      </c>
      <c r="AG260" s="63"/>
      <c r="AH260" s="63">
        <f t="shared" ref="AH260:AH265" si="331">+AF260+AD260+AB260+Z260+X260+V260+T260+R260+P260+N260+L260+J260+H260+F260+D260</f>
        <v>35931000</v>
      </c>
    </row>
    <row r="261" spans="1:34" ht="15.75" x14ac:dyDescent="0.25">
      <c r="A261" s="20">
        <v>60302</v>
      </c>
      <c r="B261" s="3"/>
      <c r="C261" s="21" t="s">
        <v>224</v>
      </c>
      <c r="D261" s="22">
        <f>+[2]Presidencia!D261</f>
        <v>0</v>
      </c>
      <c r="E261" s="10"/>
      <c r="F261" s="22">
        <f>+[2]Presidencia!F261</f>
        <v>0</v>
      </c>
      <c r="G261" s="10"/>
      <c r="H261" s="22">
        <f>+[2]Presidencia!H261</f>
        <v>0</v>
      </c>
      <c r="I261" s="10"/>
      <c r="J261" s="22">
        <f>+[2]Presidencia!J261</f>
        <v>0</v>
      </c>
      <c r="K261" s="22"/>
      <c r="L261" s="22">
        <f>+'[2]Dirección Ejecutiva'!D261</f>
        <v>0</v>
      </c>
      <c r="M261" s="22"/>
      <c r="N261" s="63">
        <f>+'[1]Dirección Ejecutiva'!F261</f>
        <v>0</v>
      </c>
      <c r="O261" s="22"/>
      <c r="P261" s="22">
        <f>+'[2]Dirección Ejecutiva'!H261</f>
        <v>0</v>
      </c>
      <c r="Q261" s="22"/>
      <c r="R261" s="63">
        <f>+'[1]Dirección Ejecutiva'!J261</f>
        <v>0</v>
      </c>
      <c r="S261" s="22"/>
      <c r="T261" s="22">
        <f>+'[2]Dirección Ejecutiva'!L261</f>
        <v>0</v>
      </c>
      <c r="U261" s="22"/>
      <c r="V261" s="22">
        <f>+[2]DGR!N261</f>
        <v>0</v>
      </c>
      <c r="W261" s="22"/>
      <c r="X261" s="22">
        <f>+'[2]DGA '!D261</f>
        <v>0</v>
      </c>
      <c r="Y261" s="22"/>
      <c r="Z261" s="22">
        <f>+'[2]DGA '!F261</f>
        <v>0</v>
      </c>
      <c r="AA261" s="22"/>
      <c r="AB261" s="22">
        <f>+'[2]DGA '!H261</f>
        <v>0</v>
      </c>
      <c r="AC261" s="22"/>
      <c r="AD261" s="63">
        <f>+'[1]DGA '!J261</f>
        <v>0</v>
      </c>
      <c r="AE261" s="22"/>
      <c r="AF261" s="22">
        <f>+'[2]DGA '!L261</f>
        <v>0</v>
      </c>
      <c r="AG261" s="22"/>
      <c r="AH261" s="22">
        <f t="shared" si="331"/>
        <v>0</v>
      </c>
    </row>
    <row r="262" spans="1:34" ht="15.75" x14ac:dyDescent="0.25">
      <c r="A262" s="20">
        <v>60303</v>
      </c>
      <c r="B262" s="3"/>
      <c r="C262" s="21" t="s">
        <v>225</v>
      </c>
      <c r="D262" s="22">
        <f>+[2]Presidencia!D262</f>
        <v>0</v>
      </c>
      <c r="E262" s="10"/>
      <c r="F262" s="22">
        <f>+[2]Presidencia!F262</f>
        <v>0</v>
      </c>
      <c r="G262" s="10"/>
      <c r="H262" s="22">
        <f>+[2]Presidencia!H262</f>
        <v>0</v>
      </c>
      <c r="I262" s="10"/>
      <c r="J262" s="22">
        <f>+[2]Presidencia!J262</f>
        <v>0</v>
      </c>
      <c r="K262" s="22"/>
      <c r="L262" s="22">
        <f>+'[2]Dirección Ejecutiva'!D262</f>
        <v>0</v>
      </c>
      <c r="M262" s="22"/>
      <c r="N262" s="63">
        <f>+'[1]Dirección Ejecutiva'!F262</f>
        <v>0</v>
      </c>
      <c r="O262" s="22"/>
      <c r="P262" s="22">
        <f>+'[2]Dirección Ejecutiva'!H262</f>
        <v>0</v>
      </c>
      <c r="Q262" s="22"/>
      <c r="R262" s="63">
        <f>+'[1]Dirección Ejecutiva'!J262</f>
        <v>0</v>
      </c>
      <c r="S262" s="22"/>
      <c r="T262" s="22">
        <f>+'[2]Dirección Ejecutiva'!L262</f>
        <v>0</v>
      </c>
      <c r="U262" s="22"/>
      <c r="V262" s="22">
        <f>+[2]DGR!N262</f>
        <v>0</v>
      </c>
      <c r="W262" s="22"/>
      <c r="X262" s="22">
        <f>+'[2]DGA '!D262</f>
        <v>0</v>
      </c>
      <c r="Y262" s="22"/>
      <c r="Z262" s="22">
        <f>+'[2]DGA '!F262</f>
        <v>0</v>
      </c>
      <c r="AA262" s="22"/>
      <c r="AB262" s="22">
        <f>+'[2]DGA '!H262</f>
        <v>0</v>
      </c>
      <c r="AC262" s="22"/>
      <c r="AD262" s="63">
        <f>+'[1]DGA '!J262</f>
        <v>0</v>
      </c>
      <c r="AE262" s="22"/>
      <c r="AF262" s="22">
        <f>+'[2]DGA '!L262</f>
        <v>0</v>
      </c>
      <c r="AG262" s="22"/>
      <c r="AH262" s="22">
        <f t="shared" si="331"/>
        <v>0</v>
      </c>
    </row>
    <row r="263" spans="1:34" ht="15.75" x14ac:dyDescent="0.25">
      <c r="A263" s="20">
        <v>60304</v>
      </c>
      <c r="B263" s="3"/>
      <c r="C263" s="30" t="s">
        <v>226</v>
      </c>
      <c r="D263" s="22">
        <f>+[2]Presidencia!D263</f>
        <v>0</v>
      </c>
      <c r="E263" s="10"/>
      <c r="F263" s="22">
        <f>+[2]Presidencia!F263</f>
        <v>0</v>
      </c>
      <c r="G263" s="10"/>
      <c r="H263" s="22">
        <f>+[2]Presidencia!H263</f>
        <v>0</v>
      </c>
      <c r="I263" s="10"/>
      <c r="J263" s="22">
        <f>+[2]Presidencia!J263</f>
        <v>0</v>
      </c>
      <c r="K263" s="22"/>
      <c r="L263" s="22">
        <f>+'[2]Dirección Ejecutiva'!D263</f>
        <v>0</v>
      </c>
      <c r="M263" s="22"/>
      <c r="N263" s="63">
        <f>+'[1]Dirección Ejecutiva'!F263</f>
        <v>0</v>
      </c>
      <c r="O263" s="22"/>
      <c r="P263" s="22">
        <f>+'[2]Dirección Ejecutiva'!H263</f>
        <v>0</v>
      </c>
      <c r="Q263" s="22"/>
      <c r="R263" s="63">
        <f>+'[1]Dirección Ejecutiva'!J263</f>
        <v>0</v>
      </c>
      <c r="S263" s="22"/>
      <c r="T263" s="22">
        <f>+'[2]Dirección Ejecutiva'!L263</f>
        <v>0</v>
      </c>
      <c r="U263" s="22"/>
      <c r="V263" s="22">
        <f>+[2]DGR!N263</f>
        <v>0</v>
      </c>
      <c r="W263" s="22"/>
      <c r="X263" s="22">
        <f>+'[2]DGA '!D263</f>
        <v>0</v>
      </c>
      <c r="Y263" s="22"/>
      <c r="Z263" s="22">
        <f>+'[2]DGA '!F263</f>
        <v>0</v>
      </c>
      <c r="AA263" s="22"/>
      <c r="AB263" s="22">
        <f>+'[2]DGA '!H263</f>
        <v>0</v>
      </c>
      <c r="AC263" s="22"/>
      <c r="AD263" s="63">
        <f>+'[1]DGA '!J263</f>
        <v>0</v>
      </c>
      <c r="AE263" s="22"/>
      <c r="AF263" s="22">
        <f>+'[2]DGA '!L263</f>
        <v>0</v>
      </c>
      <c r="AG263" s="22"/>
      <c r="AH263" s="22">
        <f t="shared" si="331"/>
        <v>0</v>
      </c>
    </row>
    <row r="264" spans="1:34" ht="15.75" x14ac:dyDescent="0.25">
      <c r="A264" s="20">
        <v>60305</v>
      </c>
      <c r="B264" s="3"/>
      <c r="C264" s="21" t="s">
        <v>227</v>
      </c>
      <c r="D264" s="22">
        <f>+[2]Presidencia!D264</f>
        <v>0</v>
      </c>
      <c r="E264" s="10"/>
      <c r="F264" s="22">
        <f>+[2]Presidencia!F264</f>
        <v>0</v>
      </c>
      <c r="G264" s="10"/>
      <c r="H264" s="22">
        <f>+[2]Presidencia!H264</f>
        <v>0</v>
      </c>
      <c r="I264" s="10"/>
      <c r="J264" s="22">
        <f>+[2]Presidencia!J264</f>
        <v>0</v>
      </c>
      <c r="K264" s="22"/>
      <c r="L264" s="22">
        <f>+'[2]Dirección Ejecutiva'!D264</f>
        <v>0</v>
      </c>
      <c r="M264" s="22"/>
      <c r="N264" s="63">
        <f>+'[1]Dirección Ejecutiva'!F264</f>
        <v>0</v>
      </c>
      <c r="O264" s="22"/>
      <c r="P264" s="22">
        <f>+'[2]Dirección Ejecutiva'!H264</f>
        <v>0</v>
      </c>
      <c r="Q264" s="22"/>
      <c r="R264" s="63">
        <f>+'[1]Dirección Ejecutiva'!J264</f>
        <v>0</v>
      </c>
      <c r="S264" s="22"/>
      <c r="T264" s="22">
        <f>+'[2]Dirección Ejecutiva'!L264</f>
        <v>0</v>
      </c>
      <c r="U264" s="22"/>
      <c r="V264" s="22">
        <f>+[2]DGR!N264</f>
        <v>0</v>
      </c>
      <c r="W264" s="22"/>
      <c r="X264" s="22">
        <f>+'[2]DGA '!D264</f>
        <v>0</v>
      </c>
      <c r="Y264" s="22"/>
      <c r="Z264" s="22">
        <f>+'[2]DGA '!F264</f>
        <v>0</v>
      </c>
      <c r="AA264" s="22"/>
      <c r="AB264" s="22">
        <f>+'[2]DGA '!H264</f>
        <v>0</v>
      </c>
      <c r="AC264" s="22"/>
      <c r="AD264" s="63">
        <f>+'[1]DGA '!J264</f>
        <v>0</v>
      </c>
      <c r="AE264" s="22"/>
      <c r="AF264" s="22">
        <f>+'[2]DGA '!L264</f>
        <v>0</v>
      </c>
      <c r="AG264" s="22"/>
      <c r="AH264" s="22">
        <f t="shared" si="331"/>
        <v>0</v>
      </c>
    </row>
    <row r="265" spans="1:34" ht="15.75" x14ac:dyDescent="0.25">
      <c r="A265" s="20">
        <v>60399</v>
      </c>
      <c r="B265" s="3"/>
      <c r="C265" s="21" t="s">
        <v>228</v>
      </c>
      <c r="D265" s="22">
        <f>+[2]Presidencia!D265</f>
        <v>0</v>
      </c>
      <c r="E265" s="10"/>
      <c r="F265" s="22">
        <f>+[2]Presidencia!F265</f>
        <v>0</v>
      </c>
      <c r="G265" s="10"/>
      <c r="H265" s="22">
        <f>+[2]Presidencia!H265</f>
        <v>0</v>
      </c>
      <c r="I265" s="10"/>
      <c r="J265" s="22">
        <f>+[2]Presidencia!J265</f>
        <v>0</v>
      </c>
      <c r="K265" s="22"/>
      <c r="L265" s="22">
        <f>+'[2]Dirección Ejecutiva'!D265</f>
        <v>0</v>
      </c>
      <c r="M265" s="22"/>
      <c r="N265" s="63">
        <f>+'[1]Dirección Ejecutiva'!F265</f>
        <v>0</v>
      </c>
      <c r="O265" s="22"/>
      <c r="P265" s="22">
        <f>+'[2]Dirección Ejecutiva'!H265</f>
        <v>0</v>
      </c>
      <c r="Q265" s="22"/>
      <c r="R265" s="63">
        <f>+'[1]Dirección Ejecutiva'!J265</f>
        <v>0</v>
      </c>
      <c r="S265" s="22"/>
      <c r="T265" s="22">
        <f>+'[2]Dirección Ejecutiva'!L265</f>
        <v>0</v>
      </c>
      <c r="U265" s="22"/>
      <c r="V265" s="22">
        <f>+[2]DGR!N265</f>
        <v>0</v>
      </c>
      <c r="W265" s="22"/>
      <c r="X265" s="22">
        <f>+'[2]DGA '!D265</f>
        <v>0</v>
      </c>
      <c r="Y265" s="22"/>
      <c r="Z265" s="22">
        <f>+'[2]DGA '!F265</f>
        <v>0</v>
      </c>
      <c r="AA265" s="22"/>
      <c r="AB265" s="22">
        <f>+'[2]DGA '!H265</f>
        <v>0</v>
      </c>
      <c r="AC265" s="22"/>
      <c r="AD265" s="63">
        <f>+'[1]DGA '!J265</f>
        <v>0</v>
      </c>
      <c r="AE265" s="22"/>
      <c r="AF265" s="22">
        <f>+'[2]DGA '!L265</f>
        <v>0</v>
      </c>
      <c r="AG265" s="22"/>
      <c r="AH265" s="22">
        <f t="shared" si="331"/>
        <v>0</v>
      </c>
    </row>
    <row r="266" spans="1:34" ht="15.75" x14ac:dyDescent="0.25">
      <c r="A266" s="3"/>
      <c r="B266" s="3"/>
      <c r="C266" s="21"/>
      <c r="D266" s="63"/>
      <c r="E266" s="10"/>
      <c r="F266" s="63"/>
      <c r="G266" s="10"/>
      <c r="H266" s="63"/>
      <c r="I266" s="10"/>
      <c r="J266" s="63"/>
      <c r="K266" s="10"/>
      <c r="L266" s="63"/>
      <c r="M266" s="10"/>
      <c r="N266" s="63"/>
      <c r="O266" s="10"/>
      <c r="P266" s="63"/>
      <c r="Q266" s="10"/>
      <c r="R266" s="63"/>
      <c r="S266" s="10"/>
      <c r="T266" s="63"/>
      <c r="U266" s="10"/>
      <c r="V266" s="63"/>
      <c r="W266" s="10"/>
      <c r="X266" s="63"/>
      <c r="Y266" s="10"/>
      <c r="Z266" s="63"/>
      <c r="AA266" s="10"/>
      <c r="AB266" s="63"/>
      <c r="AC266" s="10"/>
      <c r="AD266" s="63"/>
      <c r="AE266" s="10"/>
      <c r="AF266" s="63"/>
      <c r="AG266" s="10"/>
      <c r="AH266" s="63"/>
    </row>
    <row r="267" spans="1:34" ht="15.75" x14ac:dyDescent="0.25">
      <c r="A267" s="17">
        <v>604</v>
      </c>
      <c r="B267" s="3"/>
      <c r="C267" s="29" t="s">
        <v>229</v>
      </c>
      <c r="D267" s="19">
        <f t="shared" ref="D267" si="332">SUM(D268:D269)</f>
        <v>0</v>
      </c>
      <c r="E267" s="10"/>
      <c r="F267" s="19">
        <f t="shared" ref="F267" si="333">SUM(F268:F269)</f>
        <v>0</v>
      </c>
      <c r="G267" s="10"/>
      <c r="H267" s="19">
        <f t="shared" ref="H267:J267" si="334">SUM(H268:H269)</f>
        <v>0</v>
      </c>
      <c r="I267" s="10"/>
      <c r="J267" s="19">
        <f t="shared" si="334"/>
        <v>0</v>
      </c>
      <c r="K267" s="42"/>
      <c r="L267" s="19">
        <f t="shared" ref="L267:N267" si="335">SUM(L268:L269)</f>
        <v>0</v>
      </c>
      <c r="M267" s="42"/>
      <c r="N267" s="19">
        <f t="shared" si="335"/>
        <v>0</v>
      </c>
      <c r="O267" s="42"/>
      <c r="P267" s="19">
        <f t="shared" ref="P267:R267" si="336">SUM(P268:P269)</f>
        <v>0</v>
      </c>
      <c r="Q267" s="42"/>
      <c r="R267" s="19">
        <f t="shared" si="336"/>
        <v>0</v>
      </c>
      <c r="S267" s="42"/>
      <c r="T267" s="19">
        <f t="shared" ref="T267:V267" si="337">SUM(T268:T269)</f>
        <v>0</v>
      </c>
      <c r="U267" s="42"/>
      <c r="V267" s="19">
        <f t="shared" si="337"/>
        <v>0</v>
      </c>
      <c r="W267" s="42"/>
      <c r="X267" s="19">
        <f t="shared" ref="X267:Z267" si="338">SUM(X268:X269)</f>
        <v>0</v>
      </c>
      <c r="Y267" s="42"/>
      <c r="Z267" s="19">
        <f t="shared" si="338"/>
        <v>0</v>
      </c>
      <c r="AA267" s="42"/>
      <c r="AB267" s="19">
        <f t="shared" ref="AB267:AD267" si="339">SUM(AB268:AB269)</f>
        <v>0</v>
      </c>
      <c r="AC267" s="42"/>
      <c r="AD267" s="19">
        <f t="shared" si="339"/>
        <v>0</v>
      </c>
      <c r="AE267" s="42"/>
      <c r="AF267" s="19">
        <f t="shared" ref="AF267" si="340">SUM(AF268:AF269)</f>
        <v>0</v>
      </c>
      <c r="AG267" s="42"/>
      <c r="AH267" s="19">
        <f>SUM(AH268:AH269)</f>
        <v>0</v>
      </c>
    </row>
    <row r="268" spans="1:34" ht="15.75" x14ac:dyDescent="0.25">
      <c r="A268" s="20">
        <v>60401</v>
      </c>
      <c r="B268" s="3"/>
      <c r="C268" s="21" t="s">
        <v>230</v>
      </c>
      <c r="D268" s="22">
        <f>+[2]Presidencia!D268</f>
        <v>0</v>
      </c>
      <c r="E268" s="10"/>
      <c r="F268" s="22">
        <f>+[2]Presidencia!F268</f>
        <v>0</v>
      </c>
      <c r="G268" s="10"/>
      <c r="H268" s="22">
        <f>+[2]Presidencia!H268</f>
        <v>0</v>
      </c>
      <c r="I268" s="10"/>
      <c r="J268" s="22">
        <f>+[2]Presidencia!J268</f>
        <v>0</v>
      </c>
      <c r="K268" s="22"/>
      <c r="L268" s="22">
        <f>+'[2]Dirección Ejecutiva'!D268</f>
        <v>0</v>
      </c>
      <c r="M268" s="22"/>
      <c r="N268" s="63">
        <f>+'[1]Dirección Ejecutiva'!F268</f>
        <v>0</v>
      </c>
      <c r="O268" s="22"/>
      <c r="P268" s="22">
        <f>+'[2]Dirección Ejecutiva'!H268</f>
        <v>0</v>
      </c>
      <c r="Q268" s="22"/>
      <c r="R268" s="63">
        <f>+'[1]Dirección Ejecutiva'!J268</f>
        <v>0</v>
      </c>
      <c r="S268" s="22"/>
      <c r="T268" s="22">
        <f>+'[2]Dirección Ejecutiva'!L268</f>
        <v>0</v>
      </c>
      <c r="U268" s="22"/>
      <c r="V268" s="22">
        <f>+[2]DGR!N268</f>
        <v>0</v>
      </c>
      <c r="W268" s="22"/>
      <c r="X268" s="22">
        <f>+'[2]DGA '!D268</f>
        <v>0</v>
      </c>
      <c r="Y268" s="22"/>
      <c r="Z268" s="22">
        <f>+'[2]DGA '!F268</f>
        <v>0</v>
      </c>
      <c r="AA268" s="22"/>
      <c r="AB268" s="22">
        <f>+'[2]DGA '!H268</f>
        <v>0</v>
      </c>
      <c r="AC268" s="22"/>
      <c r="AD268" s="63">
        <f>+'[1]DGA '!J268</f>
        <v>0</v>
      </c>
      <c r="AE268" s="22"/>
      <c r="AF268" s="22">
        <f>+'[2]DGA '!L268</f>
        <v>0</v>
      </c>
      <c r="AG268" s="22"/>
      <c r="AH268" s="22">
        <f t="shared" ref="AH268:AH269" si="341">+AF268+AD268+AB268+Z268+X268+V268+T268+R268+P268+N268+L268+J268+H268+F268+D268</f>
        <v>0</v>
      </c>
    </row>
    <row r="269" spans="1:34" ht="15.75" x14ac:dyDescent="0.25">
      <c r="A269" s="20">
        <v>60404</v>
      </c>
      <c r="B269" s="3"/>
      <c r="C269" s="21" t="s">
        <v>231</v>
      </c>
      <c r="D269" s="22">
        <f>+[2]Presidencia!D269</f>
        <v>0</v>
      </c>
      <c r="E269" s="10"/>
      <c r="F269" s="22">
        <f>+[2]Presidencia!F269</f>
        <v>0</v>
      </c>
      <c r="G269" s="10"/>
      <c r="H269" s="22">
        <f>+[2]Presidencia!H269</f>
        <v>0</v>
      </c>
      <c r="I269" s="10"/>
      <c r="J269" s="22">
        <f>+[2]Presidencia!J269</f>
        <v>0</v>
      </c>
      <c r="K269" s="22"/>
      <c r="L269" s="22">
        <f>+'[2]Dirección Ejecutiva'!D269</f>
        <v>0</v>
      </c>
      <c r="M269" s="22"/>
      <c r="N269" s="63">
        <f>+'[1]Dirección Ejecutiva'!F269</f>
        <v>0</v>
      </c>
      <c r="O269" s="22"/>
      <c r="P269" s="22">
        <f>+'[2]Dirección Ejecutiva'!H269</f>
        <v>0</v>
      </c>
      <c r="Q269" s="22"/>
      <c r="R269" s="63">
        <f>+'[1]Dirección Ejecutiva'!J269</f>
        <v>0</v>
      </c>
      <c r="S269" s="22"/>
      <c r="T269" s="22">
        <f>+'[2]Dirección Ejecutiva'!L269</f>
        <v>0</v>
      </c>
      <c r="U269" s="22"/>
      <c r="V269" s="22">
        <f>+[2]DGR!N269</f>
        <v>0</v>
      </c>
      <c r="W269" s="22"/>
      <c r="X269" s="22">
        <f>+'[2]DGA '!D269</f>
        <v>0</v>
      </c>
      <c r="Y269" s="22"/>
      <c r="Z269" s="22">
        <f>+'[2]DGA '!F269</f>
        <v>0</v>
      </c>
      <c r="AA269" s="22"/>
      <c r="AB269" s="22">
        <f>+'[2]DGA '!H269</f>
        <v>0</v>
      </c>
      <c r="AC269" s="22"/>
      <c r="AD269" s="63">
        <f>+'[1]DGA '!J269</f>
        <v>0</v>
      </c>
      <c r="AE269" s="22"/>
      <c r="AF269" s="22">
        <f>+'[2]DGA '!L269</f>
        <v>0</v>
      </c>
      <c r="AG269" s="22"/>
      <c r="AH269" s="22">
        <f t="shared" si="341"/>
        <v>0</v>
      </c>
    </row>
    <row r="270" spans="1:34" ht="15.75" x14ac:dyDescent="0.25">
      <c r="A270" s="3"/>
      <c r="B270" s="3"/>
      <c r="C270" s="21"/>
      <c r="D270" s="63"/>
      <c r="E270" s="10"/>
      <c r="F270" s="63"/>
      <c r="G270" s="10"/>
      <c r="H270" s="63"/>
      <c r="I270" s="10"/>
      <c r="J270" s="63"/>
      <c r="K270" s="10"/>
      <c r="L270" s="63"/>
      <c r="M270" s="10"/>
      <c r="N270" s="63"/>
      <c r="O270" s="10"/>
      <c r="P270" s="63"/>
      <c r="Q270" s="10"/>
      <c r="R270" s="63"/>
      <c r="S270" s="10"/>
      <c r="T270" s="63"/>
      <c r="U270" s="10"/>
      <c r="V270" s="63"/>
      <c r="W270" s="10"/>
      <c r="X270" s="63"/>
      <c r="Y270" s="10"/>
      <c r="Z270" s="63"/>
      <c r="AA270" s="10"/>
      <c r="AB270" s="63"/>
      <c r="AC270" s="10"/>
      <c r="AD270" s="63"/>
      <c r="AE270" s="10"/>
      <c r="AF270" s="63"/>
      <c r="AG270" s="10"/>
      <c r="AH270" s="63"/>
    </row>
    <row r="271" spans="1:34" ht="15.75" x14ac:dyDescent="0.25">
      <c r="A271" s="17">
        <v>605</v>
      </c>
      <c r="B271" s="3"/>
      <c r="C271" s="29" t="s">
        <v>232</v>
      </c>
      <c r="D271" s="19">
        <f t="shared" ref="D271:AH271" si="342">SUM(D272:D272)</f>
        <v>0</v>
      </c>
      <c r="E271" s="10"/>
      <c r="F271" s="19">
        <f t="shared" si="342"/>
        <v>0</v>
      </c>
      <c r="G271" s="10"/>
      <c r="H271" s="19">
        <f t="shared" si="342"/>
        <v>0</v>
      </c>
      <c r="I271" s="10"/>
      <c r="J271" s="19">
        <f t="shared" si="342"/>
        <v>0</v>
      </c>
      <c r="K271" s="42"/>
      <c r="L271" s="19">
        <f t="shared" si="342"/>
        <v>0</v>
      </c>
      <c r="M271" s="42"/>
      <c r="N271" s="19">
        <f t="shared" si="342"/>
        <v>0</v>
      </c>
      <c r="O271" s="42"/>
      <c r="P271" s="19">
        <f t="shared" si="342"/>
        <v>0</v>
      </c>
      <c r="Q271" s="42"/>
      <c r="R271" s="19">
        <f t="shared" si="342"/>
        <v>0</v>
      </c>
      <c r="S271" s="42"/>
      <c r="T271" s="19">
        <f t="shared" si="342"/>
        <v>0</v>
      </c>
      <c r="U271" s="42"/>
      <c r="V271" s="19">
        <f t="shared" si="342"/>
        <v>0</v>
      </c>
      <c r="W271" s="42"/>
      <c r="X271" s="19">
        <f t="shared" si="342"/>
        <v>0</v>
      </c>
      <c r="Y271" s="42"/>
      <c r="Z271" s="19">
        <f t="shared" si="342"/>
        <v>0</v>
      </c>
      <c r="AA271" s="42"/>
      <c r="AB271" s="19">
        <f t="shared" si="342"/>
        <v>0</v>
      </c>
      <c r="AC271" s="42"/>
      <c r="AD271" s="19">
        <f t="shared" si="342"/>
        <v>0</v>
      </c>
      <c r="AE271" s="42"/>
      <c r="AF271" s="19">
        <f t="shared" si="342"/>
        <v>0</v>
      </c>
      <c r="AG271" s="42"/>
      <c r="AH271" s="19">
        <f t="shared" si="342"/>
        <v>0</v>
      </c>
    </row>
    <row r="272" spans="1:34" ht="15.75" x14ac:dyDescent="0.25">
      <c r="A272" s="20">
        <v>60501</v>
      </c>
      <c r="B272" s="3"/>
      <c r="C272" s="30" t="s">
        <v>233</v>
      </c>
      <c r="D272" s="22">
        <f>+[2]Presidencia!D272</f>
        <v>0</v>
      </c>
      <c r="E272" s="10"/>
      <c r="F272" s="22">
        <f>+[2]Presidencia!F272</f>
        <v>0</v>
      </c>
      <c r="G272" s="10"/>
      <c r="H272" s="22">
        <f>+[2]Presidencia!H272</f>
        <v>0</v>
      </c>
      <c r="I272" s="10"/>
      <c r="J272" s="22">
        <f>+[2]Presidencia!J272</f>
        <v>0</v>
      </c>
      <c r="K272" s="22"/>
      <c r="L272" s="22">
        <f>+'[2]Dirección Ejecutiva'!D272</f>
        <v>0</v>
      </c>
      <c r="M272" s="22"/>
      <c r="N272" s="63">
        <f>+'[1]Dirección Ejecutiva'!F272</f>
        <v>0</v>
      </c>
      <c r="O272" s="22"/>
      <c r="P272" s="22">
        <f>+'[2]Dirección Ejecutiva'!H272</f>
        <v>0</v>
      </c>
      <c r="Q272" s="22"/>
      <c r="R272" s="63">
        <f>+'[1]Dirección Ejecutiva'!J272</f>
        <v>0</v>
      </c>
      <c r="S272" s="22"/>
      <c r="T272" s="22">
        <f>+'[2]Dirección Ejecutiva'!L272</f>
        <v>0</v>
      </c>
      <c r="U272" s="22"/>
      <c r="V272" s="22">
        <f>+[2]DGR!N272</f>
        <v>0</v>
      </c>
      <c r="W272" s="22"/>
      <c r="X272" s="22">
        <f>+'[2]DGA '!D272</f>
        <v>0</v>
      </c>
      <c r="Y272" s="22"/>
      <c r="Z272" s="22">
        <f>+'[2]DGA '!F272</f>
        <v>0</v>
      </c>
      <c r="AA272" s="22"/>
      <c r="AB272" s="22">
        <f>+'[2]DGA '!H272</f>
        <v>0</v>
      </c>
      <c r="AC272" s="22"/>
      <c r="AD272" s="63">
        <f>+'[1]DGA '!J272</f>
        <v>0</v>
      </c>
      <c r="AE272" s="22"/>
      <c r="AF272" s="22">
        <f>+'[2]DGA '!L272</f>
        <v>0</v>
      </c>
      <c r="AG272" s="22"/>
      <c r="AH272" s="22">
        <f t="shared" ref="AH272" si="343">+AF272+AD272+AB272+Z272+X272+V272+T272+R272+P272+N272+L272+J272+H272+F272+D272</f>
        <v>0</v>
      </c>
    </row>
    <row r="273" spans="1:34" ht="15.75" x14ac:dyDescent="0.25">
      <c r="A273" s="3"/>
      <c r="B273" s="3"/>
      <c r="C273" s="21"/>
      <c r="D273" s="63"/>
      <c r="E273" s="10"/>
      <c r="F273" s="63"/>
      <c r="G273" s="10"/>
      <c r="H273" s="63"/>
      <c r="I273" s="10"/>
      <c r="J273" s="63"/>
      <c r="K273" s="10"/>
      <c r="L273" s="63"/>
      <c r="M273" s="10"/>
      <c r="N273" s="63"/>
      <c r="O273" s="10"/>
      <c r="P273" s="63"/>
      <c r="Q273" s="10"/>
      <c r="R273" s="63"/>
      <c r="S273" s="10"/>
      <c r="T273" s="63"/>
      <c r="U273" s="10"/>
      <c r="V273" s="63"/>
      <c r="W273" s="10"/>
      <c r="X273" s="63"/>
      <c r="Y273" s="10"/>
      <c r="Z273" s="63"/>
      <c r="AA273" s="10"/>
      <c r="AB273" s="63"/>
      <c r="AC273" s="10"/>
      <c r="AD273" s="63"/>
      <c r="AE273" s="10"/>
      <c r="AF273" s="63"/>
      <c r="AG273" s="10"/>
      <c r="AH273" s="63"/>
    </row>
    <row r="274" spans="1:34" ht="15.75" x14ac:dyDescent="0.25">
      <c r="A274" s="17">
        <v>606</v>
      </c>
      <c r="B274" s="3"/>
      <c r="C274" s="29" t="s">
        <v>234</v>
      </c>
      <c r="D274" s="61">
        <f t="shared" ref="D274" si="344">SUM(D275:D276)</f>
        <v>0</v>
      </c>
      <c r="E274" s="10"/>
      <c r="F274" s="61">
        <f t="shared" ref="F274" si="345">SUM(F275:F276)</f>
        <v>0</v>
      </c>
      <c r="G274" s="10"/>
      <c r="H274" s="61">
        <f t="shared" ref="H274:J274" si="346">SUM(H275:H276)</f>
        <v>0</v>
      </c>
      <c r="I274" s="10"/>
      <c r="J274" s="61">
        <f t="shared" si="346"/>
        <v>0</v>
      </c>
      <c r="K274" s="62"/>
      <c r="L274" s="61">
        <f t="shared" ref="L274:N274" si="347">SUM(L275:L276)</f>
        <v>0</v>
      </c>
      <c r="M274" s="62"/>
      <c r="N274" s="61">
        <f t="shared" si="347"/>
        <v>0</v>
      </c>
      <c r="O274" s="62"/>
      <c r="P274" s="61">
        <f t="shared" ref="P274:R274" si="348">SUM(P275:P276)</f>
        <v>0</v>
      </c>
      <c r="Q274" s="62"/>
      <c r="R274" s="61">
        <f t="shared" si="348"/>
        <v>0</v>
      </c>
      <c r="S274" s="62"/>
      <c r="T274" s="61">
        <f t="shared" ref="T274:V274" si="349">SUM(T275:T276)</f>
        <v>0</v>
      </c>
      <c r="U274" s="62"/>
      <c r="V274" s="61">
        <f t="shared" si="349"/>
        <v>0</v>
      </c>
      <c r="W274" s="62"/>
      <c r="X274" s="61">
        <f t="shared" ref="X274:Z274" si="350">SUM(X275:X276)</f>
        <v>0</v>
      </c>
      <c r="Y274" s="62"/>
      <c r="Z274" s="61">
        <f t="shared" si="350"/>
        <v>0</v>
      </c>
      <c r="AA274" s="62"/>
      <c r="AB274" s="61">
        <f t="shared" ref="AB274:AD274" si="351">SUM(AB275:AB276)</f>
        <v>0</v>
      </c>
      <c r="AC274" s="62"/>
      <c r="AD274" s="61">
        <f t="shared" si="351"/>
        <v>0</v>
      </c>
      <c r="AE274" s="62"/>
      <c r="AF274" s="61">
        <f t="shared" ref="AF274" si="352">SUM(AF275:AF276)</f>
        <v>0</v>
      </c>
      <c r="AG274" s="62"/>
      <c r="AH274" s="61">
        <f>SUM(AH275:AH276)</f>
        <v>0</v>
      </c>
    </row>
    <row r="275" spans="1:34" ht="15.75" x14ac:dyDescent="0.25">
      <c r="A275" s="20">
        <v>60601</v>
      </c>
      <c r="B275" s="3"/>
      <c r="C275" s="21" t="s">
        <v>52</v>
      </c>
      <c r="D275" s="63">
        <f>+[1]Presidencia!D275</f>
        <v>0</v>
      </c>
      <c r="E275" s="10"/>
      <c r="F275" s="63">
        <f>+[1]Presidencia!F275</f>
        <v>0</v>
      </c>
      <c r="G275" s="10"/>
      <c r="H275" s="63">
        <f>+[1]Presidencia!H275</f>
        <v>0</v>
      </c>
      <c r="I275" s="10"/>
      <c r="J275" s="63">
        <f>+[1]Presidencia!J275</f>
        <v>0</v>
      </c>
      <c r="K275" s="63"/>
      <c r="L275" s="63">
        <f>+'[1]Dirección Ejecutiva'!D275</f>
        <v>0</v>
      </c>
      <c r="M275" s="63"/>
      <c r="N275" s="63">
        <f>+'[1]Dirección Ejecutiva'!F275</f>
        <v>0</v>
      </c>
      <c r="O275" s="63"/>
      <c r="P275" s="63">
        <f>+'[1]Dirección Ejecutiva'!H275</f>
        <v>0</v>
      </c>
      <c r="Q275" s="63"/>
      <c r="R275" s="63">
        <f>+'[1]Dirección Ejecutiva'!J275</f>
        <v>0</v>
      </c>
      <c r="S275" s="63"/>
      <c r="T275" s="63">
        <f>+'[1]Dirección Ejecutiva'!L275</f>
        <v>0</v>
      </c>
      <c r="U275" s="63"/>
      <c r="V275" s="63">
        <f>+[1]DGR!N275</f>
        <v>0</v>
      </c>
      <c r="W275" s="63"/>
      <c r="X275" s="63">
        <f>+'[1]DGA '!D275</f>
        <v>0</v>
      </c>
      <c r="Y275" s="63"/>
      <c r="Z275" s="63">
        <f>+'[1]DGA '!F275</f>
        <v>0</v>
      </c>
      <c r="AA275" s="63"/>
      <c r="AB275" s="63">
        <f>+'[1]DGA '!H275</f>
        <v>0</v>
      </c>
      <c r="AC275" s="63"/>
      <c r="AD275" s="63">
        <f>+'[1]DGA '!J275</f>
        <v>0</v>
      </c>
      <c r="AE275" s="63"/>
      <c r="AF275" s="63">
        <f>+'[1]DGA '!L275</f>
        <v>0</v>
      </c>
      <c r="AG275" s="63"/>
      <c r="AH275" s="63">
        <f t="shared" ref="AH275:AH276" si="353">+AF275+AD275+AB275+Z275+X275+V275+T275+R275+P275+N275+L275+J275+H275+F275+D275</f>
        <v>0</v>
      </c>
    </row>
    <row r="276" spans="1:34" ht="15.75" x14ac:dyDescent="0.25">
      <c r="A276" s="20">
        <v>60602</v>
      </c>
      <c r="B276" s="3"/>
      <c r="C276" s="21" t="s">
        <v>235</v>
      </c>
      <c r="D276" s="22">
        <f>+[2]Presidencia!D276</f>
        <v>0</v>
      </c>
      <c r="E276" s="10"/>
      <c r="F276" s="22">
        <f>+[2]Presidencia!F276</f>
        <v>0</v>
      </c>
      <c r="G276" s="10"/>
      <c r="H276" s="22">
        <f>+[2]Presidencia!H276</f>
        <v>0</v>
      </c>
      <c r="I276" s="10"/>
      <c r="J276" s="22">
        <f>+[2]Presidencia!J276</f>
        <v>0</v>
      </c>
      <c r="K276" s="22"/>
      <c r="L276" s="22">
        <f>+'[2]Dirección Ejecutiva'!D276</f>
        <v>0</v>
      </c>
      <c r="M276" s="22"/>
      <c r="N276" s="63">
        <f>+'[1]Dirección Ejecutiva'!F276</f>
        <v>0</v>
      </c>
      <c r="O276" s="22"/>
      <c r="P276" s="22">
        <f>+'[2]Dirección Ejecutiva'!H276</f>
        <v>0</v>
      </c>
      <c r="Q276" s="22"/>
      <c r="R276" s="63">
        <f>+'[1]Dirección Ejecutiva'!J276</f>
        <v>0</v>
      </c>
      <c r="S276" s="22"/>
      <c r="T276" s="22">
        <f>+'[2]Dirección Ejecutiva'!L276</f>
        <v>0</v>
      </c>
      <c r="U276" s="22"/>
      <c r="V276" s="22">
        <f>+[2]DGR!N276-[3]Presupuesto!F278</f>
        <v>0</v>
      </c>
      <c r="W276" s="22"/>
      <c r="X276" s="22">
        <f>+'[2]DGA '!D276</f>
        <v>0</v>
      </c>
      <c r="Y276" s="22"/>
      <c r="Z276" s="22">
        <f>+'[2]DGA '!F276</f>
        <v>0</v>
      </c>
      <c r="AA276" s="22"/>
      <c r="AB276" s="22">
        <f>+'[2]DGA '!H276</f>
        <v>0</v>
      </c>
      <c r="AC276" s="22"/>
      <c r="AD276" s="63">
        <f>+'[1]DGA '!J276</f>
        <v>0</v>
      </c>
      <c r="AE276" s="22"/>
      <c r="AF276" s="22">
        <f>+'[2]DGA '!L276</f>
        <v>0</v>
      </c>
      <c r="AG276" s="22"/>
      <c r="AH276" s="22">
        <f t="shared" si="353"/>
        <v>0</v>
      </c>
    </row>
    <row r="277" spans="1:34" ht="15.75" x14ac:dyDescent="0.25">
      <c r="A277" s="20"/>
      <c r="B277" s="3"/>
      <c r="C277" s="30"/>
      <c r="D277" s="63"/>
      <c r="E277" s="10"/>
      <c r="F277" s="63"/>
      <c r="G277" s="10"/>
      <c r="H277" s="63"/>
      <c r="I277" s="10"/>
      <c r="J277" s="63"/>
      <c r="K277" s="10"/>
      <c r="L277" s="63"/>
      <c r="M277" s="10"/>
      <c r="N277" s="63"/>
      <c r="O277" s="10"/>
      <c r="P277" s="63"/>
      <c r="Q277" s="10"/>
      <c r="R277" s="63"/>
      <c r="S277" s="10"/>
      <c r="T277" s="63"/>
      <c r="U277" s="10"/>
      <c r="V277" s="63"/>
      <c r="W277" s="10"/>
      <c r="X277" s="63"/>
      <c r="Y277" s="10"/>
      <c r="Z277" s="63"/>
      <c r="AA277" s="10"/>
      <c r="AB277" s="63"/>
      <c r="AC277" s="10"/>
      <c r="AD277" s="63"/>
      <c r="AE277" s="10"/>
      <c r="AF277" s="63"/>
      <c r="AG277" s="10"/>
      <c r="AH277" s="63"/>
    </row>
    <row r="278" spans="1:34" ht="15.75" x14ac:dyDescent="0.25">
      <c r="A278" s="17">
        <v>607</v>
      </c>
      <c r="B278" s="3"/>
      <c r="C278" s="29" t="s">
        <v>220</v>
      </c>
      <c r="D278" s="19">
        <f t="shared" ref="D278" si="354">SUM(D279:D280)</f>
        <v>0</v>
      </c>
      <c r="E278" s="4"/>
      <c r="F278" s="19">
        <f t="shared" ref="F278" si="355">SUM(F279:F280)</f>
        <v>0</v>
      </c>
      <c r="G278" s="4"/>
      <c r="H278" s="19">
        <f t="shared" ref="H278:J278" si="356">SUM(H279:H280)</f>
        <v>0</v>
      </c>
      <c r="I278" s="4"/>
      <c r="J278" s="19">
        <f t="shared" si="356"/>
        <v>0</v>
      </c>
      <c r="K278" s="42"/>
      <c r="L278" s="19">
        <f t="shared" ref="L278:N278" si="357">SUM(L279:L280)</f>
        <v>0</v>
      </c>
      <c r="M278" s="42"/>
      <c r="N278" s="19">
        <f t="shared" si="357"/>
        <v>0</v>
      </c>
      <c r="O278" s="42"/>
      <c r="P278" s="19">
        <f t="shared" ref="P278:R278" si="358">SUM(P279:P280)</f>
        <v>0</v>
      </c>
      <c r="Q278" s="42"/>
      <c r="R278" s="19">
        <f t="shared" si="358"/>
        <v>0</v>
      </c>
      <c r="S278" s="42"/>
      <c r="T278" s="19">
        <f t="shared" ref="T278:V278" si="359">SUM(T279:T280)</f>
        <v>0</v>
      </c>
      <c r="U278" s="42"/>
      <c r="V278" s="19">
        <f t="shared" si="359"/>
        <v>0</v>
      </c>
      <c r="W278" s="42"/>
      <c r="X278" s="19">
        <f t="shared" ref="X278:Z278" si="360">SUM(X279:X280)</f>
        <v>0</v>
      </c>
      <c r="Y278" s="42"/>
      <c r="Z278" s="19">
        <f t="shared" si="360"/>
        <v>0</v>
      </c>
      <c r="AA278" s="42"/>
      <c r="AB278" s="19">
        <f t="shared" ref="AB278:AD278" si="361">SUM(AB279:AB280)</f>
        <v>0</v>
      </c>
      <c r="AC278" s="42"/>
      <c r="AD278" s="19">
        <f t="shared" si="361"/>
        <v>0</v>
      </c>
      <c r="AE278" s="42"/>
      <c r="AF278" s="19">
        <f t="shared" ref="AF278" si="362">SUM(AF279:AF280)</f>
        <v>0</v>
      </c>
      <c r="AG278" s="42"/>
      <c r="AH278" s="19">
        <f>SUM(AH279:AH280)</f>
        <v>0</v>
      </c>
    </row>
    <row r="279" spans="1:34" ht="19.5" x14ac:dyDescent="0.4">
      <c r="A279" s="20">
        <v>60701</v>
      </c>
      <c r="B279" s="3"/>
      <c r="C279" s="21" t="s">
        <v>236</v>
      </c>
      <c r="D279" s="22">
        <f>+[2]Presidencia!D279</f>
        <v>0</v>
      </c>
      <c r="E279" s="31"/>
      <c r="F279" s="22">
        <f>+[2]Presidencia!F279</f>
        <v>0</v>
      </c>
      <c r="G279" s="31"/>
      <c r="H279" s="22">
        <f>+[2]Presidencia!H279</f>
        <v>0</v>
      </c>
      <c r="I279" s="31"/>
      <c r="J279" s="22">
        <f>+[2]Presidencia!J279</f>
        <v>0</v>
      </c>
      <c r="K279" s="22"/>
      <c r="L279" s="22">
        <f>+'[2]Dirección Ejecutiva'!D279</f>
        <v>0</v>
      </c>
      <c r="M279" s="22"/>
      <c r="N279" s="63">
        <f>+'[1]Dirección Ejecutiva'!F279</f>
        <v>0</v>
      </c>
      <c r="O279" s="22"/>
      <c r="P279" s="22">
        <f>+'[2]Dirección Ejecutiva'!H279</f>
        <v>0</v>
      </c>
      <c r="Q279" s="22"/>
      <c r="R279" s="63">
        <f>+'[1]Dirección Ejecutiva'!J279</f>
        <v>0</v>
      </c>
      <c r="S279" s="22"/>
      <c r="T279" s="22">
        <f>+'[2]Dirección Ejecutiva'!L279</f>
        <v>0</v>
      </c>
      <c r="U279" s="22"/>
      <c r="V279" s="22">
        <f>+[2]DGR!N279</f>
        <v>0</v>
      </c>
      <c r="W279" s="22"/>
      <c r="X279" s="22">
        <f>+'[2]DGA '!D279</f>
        <v>0</v>
      </c>
      <c r="Y279" s="22"/>
      <c r="Z279" s="22">
        <f>+'[2]DGA '!F279</f>
        <v>0</v>
      </c>
      <c r="AA279" s="22"/>
      <c r="AB279" s="22">
        <f>+'[2]DGA '!H279</f>
        <v>0</v>
      </c>
      <c r="AC279" s="22"/>
      <c r="AD279" s="63">
        <f>+'[1]DGA '!J279</f>
        <v>0</v>
      </c>
      <c r="AE279" s="22"/>
      <c r="AF279" s="22">
        <f>+'[2]DGA '!L279</f>
        <v>0</v>
      </c>
      <c r="AG279" s="22"/>
      <c r="AH279" s="22">
        <f t="shared" ref="AH279:AH280" si="363">+AF279+AD279+AB279+Z279+X279+V279+T279+R279+P279+N279+L279+J279+H279+F279+D279</f>
        <v>0</v>
      </c>
    </row>
    <row r="280" spans="1:34" ht="19.5" x14ac:dyDescent="0.4">
      <c r="A280" s="20">
        <v>60702</v>
      </c>
      <c r="B280" s="3"/>
      <c r="C280" s="21" t="s">
        <v>237</v>
      </c>
      <c r="D280" s="22">
        <f>+[2]Presidencia!D280</f>
        <v>0</v>
      </c>
      <c r="E280" s="31"/>
      <c r="F280" s="22">
        <f>+[2]Presidencia!F280</f>
        <v>0</v>
      </c>
      <c r="G280" s="31"/>
      <c r="H280" s="22">
        <f>+[2]Presidencia!H280</f>
        <v>0</v>
      </c>
      <c r="I280" s="31"/>
      <c r="J280" s="22">
        <f>+[2]Presidencia!J280</f>
        <v>0</v>
      </c>
      <c r="K280" s="22"/>
      <c r="L280" s="22">
        <f>+'[2]Dirección Ejecutiva'!D280</f>
        <v>0</v>
      </c>
      <c r="M280" s="22"/>
      <c r="N280" s="63">
        <f>+'[1]Dirección Ejecutiva'!F280</f>
        <v>0</v>
      </c>
      <c r="O280" s="22"/>
      <c r="P280" s="22">
        <f>+'[2]Dirección Ejecutiva'!H280</f>
        <v>0</v>
      </c>
      <c r="Q280" s="22"/>
      <c r="R280" s="63">
        <f>+'[1]Dirección Ejecutiva'!J280</f>
        <v>0</v>
      </c>
      <c r="S280" s="22"/>
      <c r="T280" s="22">
        <f>+'[2]Dirección Ejecutiva'!L280</f>
        <v>0</v>
      </c>
      <c r="U280" s="22"/>
      <c r="V280" s="22">
        <f>+[2]DGR!N280</f>
        <v>0</v>
      </c>
      <c r="W280" s="22"/>
      <c r="X280" s="22">
        <f>+'[2]DGA '!D280</f>
        <v>0</v>
      </c>
      <c r="Y280" s="22"/>
      <c r="Z280" s="22">
        <f>+'[2]DGA '!F280</f>
        <v>0</v>
      </c>
      <c r="AA280" s="22"/>
      <c r="AB280" s="22">
        <f>+'[2]DGA '!H280</f>
        <v>0</v>
      </c>
      <c r="AC280" s="22"/>
      <c r="AD280" s="63">
        <f>+'[1]DGA '!J280</f>
        <v>0</v>
      </c>
      <c r="AE280" s="22"/>
      <c r="AF280" s="22">
        <f>+'[2]DGA '!L280</f>
        <v>0</v>
      </c>
      <c r="AG280" s="22"/>
      <c r="AH280" s="22">
        <f t="shared" si="363"/>
        <v>0</v>
      </c>
    </row>
    <row r="281" spans="1:34" ht="19.5" x14ac:dyDescent="0.4">
      <c r="A281" s="3"/>
      <c r="B281" s="3"/>
      <c r="C281" s="21"/>
      <c r="D281" s="63"/>
      <c r="E281" s="31"/>
      <c r="F281" s="63"/>
      <c r="G281" s="31"/>
      <c r="H281" s="63"/>
      <c r="I281" s="31"/>
      <c r="J281" s="63"/>
      <c r="K281" s="31"/>
      <c r="L281" s="63"/>
      <c r="M281" s="31"/>
      <c r="N281" s="63"/>
      <c r="O281" s="31"/>
      <c r="P281" s="63"/>
      <c r="Q281" s="31"/>
      <c r="R281" s="63"/>
      <c r="S281" s="31"/>
      <c r="T281" s="63"/>
      <c r="U281" s="31"/>
      <c r="V281" s="63"/>
      <c r="W281" s="31"/>
      <c r="X281" s="63"/>
      <c r="Y281" s="31"/>
      <c r="Z281" s="63"/>
      <c r="AA281" s="31"/>
      <c r="AB281" s="63"/>
      <c r="AC281" s="31"/>
      <c r="AD281" s="63"/>
      <c r="AE281" s="31"/>
      <c r="AF281" s="63"/>
      <c r="AG281" s="31"/>
      <c r="AH281" s="63"/>
    </row>
    <row r="282" spans="1:34" ht="20.25" thickBot="1" x14ac:dyDescent="0.45">
      <c r="A282" s="11">
        <v>7</v>
      </c>
      <c r="B282" s="3"/>
      <c r="C282" s="12" t="s">
        <v>238</v>
      </c>
      <c r="D282" s="25">
        <f t="shared" ref="D282" si="364">+D284+D293+D296+D299</f>
        <v>0</v>
      </c>
      <c r="E282" s="31"/>
      <c r="F282" s="25">
        <f t="shared" ref="F282" si="365">+F284+F293+F296+F299</f>
        <v>0</v>
      </c>
      <c r="G282" s="31"/>
      <c r="H282" s="25">
        <f t="shared" ref="H282:J282" si="366">+H284+H293+H296+H299</f>
        <v>0</v>
      </c>
      <c r="I282" s="31"/>
      <c r="J282" s="25">
        <f t="shared" si="366"/>
        <v>0</v>
      </c>
      <c r="K282" s="42"/>
      <c r="L282" s="25">
        <f t="shared" ref="L282:N282" si="367">+L284+L293+L296+L299</f>
        <v>0</v>
      </c>
      <c r="M282" s="42"/>
      <c r="N282" s="25">
        <f t="shared" si="367"/>
        <v>0</v>
      </c>
      <c r="O282" s="42"/>
      <c r="P282" s="25">
        <f t="shared" ref="P282:R282" si="368">+P284+P293+P296+P299</f>
        <v>0</v>
      </c>
      <c r="Q282" s="42"/>
      <c r="R282" s="25">
        <f t="shared" si="368"/>
        <v>0</v>
      </c>
      <c r="S282" s="42"/>
      <c r="T282" s="25">
        <f t="shared" ref="T282:V282" si="369">+T284+T293+T296+T299</f>
        <v>0</v>
      </c>
      <c r="U282" s="42"/>
      <c r="V282" s="25">
        <f t="shared" si="369"/>
        <v>0</v>
      </c>
      <c r="W282" s="42"/>
      <c r="X282" s="25">
        <f t="shared" ref="X282:Z282" si="370">+X284+X293+X296+X299</f>
        <v>0</v>
      </c>
      <c r="Y282" s="42"/>
      <c r="Z282" s="25">
        <f t="shared" si="370"/>
        <v>0</v>
      </c>
      <c r="AA282" s="42"/>
      <c r="AB282" s="25">
        <f t="shared" ref="AB282:AD282" si="371">+AB284+AB293+AB296+AB299</f>
        <v>0</v>
      </c>
      <c r="AC282" s="42"/>
      <c r="AD282" s="25">
        <f t="shared" si="371"/>
        <v>0</v>
      </c>
      <c r="AE282" s="42"/>
      <c r="AF282" s="25">
        <f t="shared" ref="AF282" si="372">+AF284+AF293+AF296+AF299</f>
        <v>0</v>
      </c>
      <c r="AG282" s="42"/>
      <c r="AH282" s="25">
        <f>+AH284+AH293+AH296+AH299</f>
        <v>0</v>
      </c>
    </row>
    <row r="283" spans="1:34" ht="20.25" thickTop="1" x14ac:dyDescent="0.4">
      <c r="A283" s="14"/>
      <c r="B283" s="3"/>
      <c r="C283" s="26"/>
      <c r="D283" s="63"/>
      <c r="E283" s="31"/>
      <c r="F283" s="63"/>
      <c r="G283" s="31"/>
      <c r="H283" s="63"/>
      <c r="I283" s="31"/>
      <c r="J283" s="63"/>
      <c r="K283" s="31"/>
      <c r="L283" s="63"/>
      <c r="M283" s="31"/>
      <c r="N283" s="63"/>
      <c r="O283" s="31"/>
      <c r="P283" s="63"/>
      <c r="Q283" s="31"/>
      <c r="R283" s="63"/>
      <c r="S283" s="31"/>
      <c r="T283" s="63"/>
      <c r="U283" s="31"/>
      <c r="V283" s="63"/>
      <c r="W283" s="31"/>
      <c r="X283" s="63"/>
      <c r="Y283" s="31"/>
      <c r="Z283" s="63"/>
      <c r="AA283" s="31"/>
      <c r="AB283" s="63"/>
      <c r="AC283" s="31"/>
      <c r="AD283" s="63"/>
      <c r="AE283" s="31"/>
      <c r="AF283" s="63"/>
      <c r="AG283" s="31"/>
      <c r="AH283" s="63"/>
    </row>
    <row r="284" spans="1:34" ht="19.5" x14ac:dyDescent="0.4">
      <c r="A284" s="17">
        <v>701</v>
      </c>
      <c r="B284" s="3"/>
      <c r="C284" s="29" t="s">
        <v>239</v>
      </c>
      <c r="D284" s="19">
        <f t="shared" ref="D284" si="373">SUM(D285:D291)</f>
        <v>0</v>
      </c>
      <c r="E284" s="31"/>
      <c r="F284" s="19">
        <f t="shared" ref="F284" si="374">SUM(F285:F291)</f>
        <v>0</v>
      </c>
      <c r="G284" s="31"/>
      <c r="H284" s="19">
        <f t="shared" ref="H284:J284" si="375">SUM(H285:H291)</f>
        <v>0</v>
      </c>
      <c r="I284" s="31"/>
      <c r="J284" s="19">
        <f t="shared" si="375"/>
        <v>0</v>
      </c>
      <c r="K284" s="42"/>
      <c r="L284" s="19">
        <f t="shared" ref="L284:N284" si="376">SUM(L285:L291)</f>
        <v>0</v>
      </c>
      <c r="M284" s="42"/>
      <c r="N284" s="19">
        <f t="shared" si="376"/>
        <v>0</v>
      </c>
      <c r="O284" s="42"/>
      <c r="P284" s="19">
        <f t="shared" ref="P284:R284" si="377">SUM(P285:P291)</f>
        <v>0</v>
      </c>
      <c r="Q284" s="42"/>
      <c r="R284" s="19">
        <f t="shared" si="377"/>
        <v>0</v>
      </c>
      <c r="S284" s="42"/>
      <c r="T284" s="19">
        <f t="shared" ref="T284:V284" si="378">SUM(T285:T291)</f>
        <v>0</v>
      </c>
      <c r="U284" s="42"/>
      <c r="V284" s="19">
        <f t="shared" si="378"/>
        <v>0</v>
      </c>
      <c r="W284" s="42"/>
      <c r="X284" s="19">
        <f t="shared" ref="X284:Z284" si="379">SUM(X285:X291)</f>
        <v>0</v>
      </c>
      <c r="Y284" s="42"/>
      <c r="Z284" s="19">
        <f t="shared" si="379"/>
        <v>0</v>
      </c>
      <c r="AA284" s="42"/>
      <c r="AB284" s="19">
        <f t="shared" ref="AB284:AD284" si="380">SUM(AB285:AB291)</f>
        <v>0</v>
      </c>
      <c r="AC284" s="42"/>
      <c r="AD284" s="19">
        <f t="shared" si="380"/>
        <v>0</v>
      </c>
      <c r="AE284" s="42"/>
      <c r="AF284" s="19">
        <f t="shared" ref="AF284" si="381">SUM(AF285:AF291)</f>
        <v>0</v>
      </c>
      <c r="AG284" s="42"/>
      <c r="AH284" s="19">
        <f>SUM(AH285:AH291)</f>
        <v>0</v>
      </c>
    </row>
    <row r="285" spans="1:34" ht="19.5" x14ac:dyDescent="0.4">
      <c r="A285" s="20">
        <v>70101</v>
      </c>
      <c r="B285" s="3"/>
      <c r="C285" s="21" t="s">
        <v>240</v>
      </c>
      <c r="D285" s="22">
        <f>+[2]Presidencia!D285</f>
        <v>0</v>
      </c>
      <c r="E285" s="31"/>
      <c r="F285" s="22">
        <f>+[2]Presidencia!F285</f>
        <v>0</v>
      </c>
      <c r="G285" s="31"/>
      <c r="H285" s="22">
        <f>+[2]Presidencia!H285</f>
        <v>0</v>
      </c>
      <c r="I285" s="31"/>
      <c r="J285" s="22">
        <f>+[2]Presidencia!J285</f>
        <v>0</v>
      </c>
      <c r="K285" s="22"/>
      <c r="L285" s="22">
        <f>+'[2]Dirección Ejecutiva'!D285</f>
        <v>0</v>
      </c>
      <c r="M285" s="22"/>
      <c r="N285" s="63">
        <f>+'[1]Dirección Ejecutiva'!F285</f>
        <v>0</v>
      </c>
      <c r="O285" s="22"/>
      <c r="P285" s="22">
        <f>+'[2]Dirección Ejecutiva'!H285</f>
        <v>0</v>
      </c>
      <c r="Q285" s="22"/>
      <c r="R285" s="63">
        <f>+'[1]Dirección Ejecutiva'!J285</f>
        <v>0</v>
      </c>
      <c r="S285" s="22"/>
      <c r="T285" s="22">
        <f>+'[2]Dirección Ejecutiva'!L285</f>
        <v>0</v>
      </c>
      <c r="U285" s="22"/>
      <c r="V285" s="22">
        <f>+[2]DGR!N285</f>
        <v>0</v>
      </c>
      <c r="W285" s="22"/>
      <c r="X285" s="22">
        <f>+'[2]DGA '!D285</f>
        <v>0</v>
      </c>
      <c r="Y285" s="22"/>
      <c r="Z285" s="22">
        <f>+'[2]DGA '!F285</f>
        <v>0</v>
      </c>
      <c r="AA285" s="22"/>
      <c r="AB285" s="22">
        <f>+'[2]DGA '!H285</f>
        <v>0</v>
      </c>
      <c r="AC285" s="22"/>
      <c r="AD285" s="63">
        <f>+'[1]DGA '!J285</f>
        <v>0</v>
      </c>
      <c r="AE285" s="22"/>
      <c r="AF285" s="22">
        <f>+'[2]DGA '!L285</f>
        <v>0</v>
      </c>
      <c r="AG285" s="22"/>
      <c r="AH285" s="22">
        <f t="shared" ref="AH285:AH291" si="382">+AF285+AD285+AB285+Z285+X285+V285+T285+R285+P285+N285+L285+J285+H285+F285+D285</f>
        <v>0</v>
      </c>
    </row>
    <row r="286" spans="1:34" ht="19.5" x14ac:dyDescent="0.4">
      <c r="A286" s="20">
        <v>70102</v>
      </c>
      <c r="B286" s="3"/>
      <c r="C286" s="21" t="s">
        <v>241</v>
      </c>
      <c r="D286" s="22">
        <f>+[2]Presidencia!D286</f>
        <v>0</v>
      </c>
      <c r="E286" s="31"/>
      <c r="F286" s="22">
        <f>+[2]Presidencia!F286</f>
        <v>0</v>
      </c>
      <c r="G286" s="31"/>
      <c r="H286" s="22">
        <f>+[2]Presidencia!H286</f>
        <v>0</v>
      </c>
      <c r="I286" s="31"/>
      <c r="J286" s="22">
        <f>+[2]Presidencia!J286</f>
        <v>0</v>
      </c>
      <c r="K286" s="22"/>
      <c r="L286" s="22">
        <f>+'[2]Dirección Ejecutiva'!D286</f>
        <v>0</v>
      </c>
      <c r="M286" s="22"/>
      <c r="N286" s="63">
        <f>+'[1]Dirección Ejecutiva'!F286</f>
        <v>0</v>
      </c>
      <c r="O286" s="22"/>
      <c r="P286" s="22">
        <f>+'[2]Dirección Ejecutiva'!H286</f>
        <v>0</v>
      </c>
      <c r="Q286" s="22"/>
      <c r="R286" s="63">
        <f>+'[1]Dirección Ejecutiva'!J286</f>
        <v>0</v>
      </c>
      <c r="S286" s="22"/>
      <c r="T286" s="22">
        <f>+'[2]Dirección Ejecutiva'!L286</f>
        <v>0</v>
      </c>
      <c r="U286" s="22"/>
      <c r="V286" s="22">
        <f>+[2]DGR!N286</f>
        <v>0</v>
      </c>
      <c r="W286" s="22"/>
      <c r="X286" s="22">
        <f>+'[2]DGA '!D286</f>
        <v>0</v>
      </c>
      <c r="Y286" s="22"/>
      <c r="Z286" s="22">
        <f>+'[2]DGA '!F286</f>
        <v>0</v>
      </c>
      <c r="AA286" s="22"/>
      <c r="AB286" s="22">
        <f>+'[2]DGA '!H286</f>
        <v>0</v>
      </c>
      <c r="AC286" s="22"/>
      <c r="AD286" s="63">
        <f>+'[1]DGA '!J286</f>
        <v>0</v>
      </c>
      <c r="AE286" s="22"/>
      <c r="AF286" s="22">
        <f>+'[2]DGA '!L286</f>
        <v>0</v>
      </c>
      <c r="AG286" s="22"/>
      <c r="AH286" s="22">
        <f t="shared" si="382"/>
        <v>0</v>
      </c>
    </row>
    <row r="287" spans="1:34" ht="19.5" x14ac:dyDescent="0.4">
      <c r="A287" s="20">
        <v>70103</v>
      </c>
      <c r="B287" s="3"/>
      <c r="C287" s="21" t="s">
        <v>242</v>
      </c>
      <c r="D287" s="22">
        <f>+[2]Presidencia!D287</f>
        <v>0</v>
      </c>
      <c r="E287" s="31"/>
      <c r="F287" s="22">
        <f>+[2]Presidencia!F287</f>
        <v>0</v>
      </c>
      <c r="G287" s="31"/>
      <c r="H287" s="22">
        <f>+[2]Presidencia!H287</f>
        <v>0</v>
      </c>
      <c r="I287" s="31"/>
      <c r="J287" s="22">
        <f>+[2]Presidencia!J287</f>
        <v>0</v>
      </c>
      <c r="K287" s="22"/>
      <c r="L287" s="22">
        <f>+'[2]Dirección Ejecutiva'!D287</f>
        <v>0</v>
      </c>
      <c r="M287" s="22"/>
      <c r="N287" s="63">
        <f>+'[1]Dirección Ejecutiva'!F287</f>
        <v>0</v>
      </c>
      <c r="O287" s="22"/>
      <c r="P287" s="22">
        <f>+'[2]Dirección Ejecutiva'!H287</f>
        <v>0</v>
      </c>
      <c r="Q287" s="22"/>
      <c r="R287" s="63">
        <f>+'[1]Dirección Ejecutiva'!J287</f>
        <v>0</v>
      </c>
      <c r="S287" s="22"/>
      <c r="T287" s="22">
        <f>+'[2]Dirección Ejecutiva'!L287</f>
        <v>0</v>
      </c>
      <c r="U287" s="22"/>
      <c r="V287" s="22">
        <f>+[2]DGR!N287</f>
        <v>0</v>
      </c>
      <c r="W287" s="22"/>
      <c r="X287" s="22">
        <f>+'[2]DGA '!D287</f>
        <v>0</v>
      </c>
      <c r="Y287" s="22"/>
      <c r="Z287" s="22">
        <f>+'[2]DGA '!F287</f>
        <v>0</v>
      </c>
      <c r="AA287" s="22"/>
      <c r="AB287" s="22">
        <f>+'[2]DGA '!H287</f>
        <v>0</v>
      </c>
      <c r="AC287" s="22"/>
      <c r="AD287" s="63">
        <f>+'[1]DGA '!J287</f>
        <v>0</v>
      </c>
      <c r="AE287" s="22"/>
      <c r="AF287" s="22">
        <f>+'[2]DGA '!L287</f>
        <v>0</v>
      </c>
      <c r="AG287" s="22"/>
      <c r="AH287" s="22">
        <f t="shared" si="382"/>
        <v>0</v>
      </c>
    </row>
    <row r="288" spans="1:34" ht="19.5" x14ac:dyDescent="0.4">
      <c r="A288" s="20">
        <v>70104</v>
      </c>
      <c r="B288" s="3"/>
      <c r="C288" s="30" t="s">
        <v>243</v>
      </c>
      <c r="D288" s="22">
        <f>+[2]Presidencia!D288</f>
        <v>0</v>
      </c>
      <c r="E288" s="31"/>
      <c r="F288" s="22">
        <f>+[2]Presidencia!F288</f>
        <v>0</v>
      </c>
      <c r="G288" s="31"/>
      <c r="H288" s="22">
        <f>+[2]Presidencia!H288</f>
        <v>0</v>
      </c>
      <c r="I288" s="31"/>
      <c r="J288" s="22">
        <f>+[2]Presidencia!J288</f>
        <v>0</v>
      </c>
      <c r="K288" s="22"/>
      <c r="L288" s="22">
        <f>+'[2]Dirección Ejecutiva'!D288</f>
        <v>0</v>
      </c>
      <c r="M288" s="22"/>
      <c r="N288" s="63">
        <f>+'[1]Dirección Ejecutiva'!F288</f>
        <v>0</v>
      </c>
      <c r="O288" s="22"/>
      <c r="P288" s="22">
        <f>+'[2]Dirección Ejecutiva'!H288</f>
        <v>0</v>
      </c>
      <c r="Q288" s="22"/>
      <c r="R288" s="63">
        <f>+'[1]Dirección Ejecutiva'!J288</f>
        <v>0</v>
      </c>
      <c r="S288" s="22"/>
      <c r="T288" s="22">
        <f>+'[2]Dirección Ejecutiva'!L288</f>
        <v>0</v>
      </c>
      <c r="U288" s="22"/>
      <c r="V288" s="22">
        <f>+[2]DGR!N288</f>
        <v>0</v>
      </c>
      <c r="W288" s="22"/>
      <c r="X288" s="22">
        <f>+'[2]DGA '!D288</f>
        <v>0</v>
      </c>
      <c r="Y288" s="22"/>
      <c r="Z288" s="22">
        <f>+'[2]DGA '!F288</f>
        <v>0</v>
      </c>
      <c r="AA288" s="22"/>
      <c r="AB288" s="22">
        <f>+'[2]DGA '!H288</f>
        <v>0</v>
      </c>
      <c r="AC288" s="22"/>
      <c r="AD288" s="63">
        <f>+'[1]DGA '!J288</f>
        <v>0</v>
      </c>
      <c r="AE288" s="22"/>
      <c r="AF288" s="22">
        <f>+'[2]DGA '!L288</f>
        <v>0</v>
      </c>
      <c r="AG288" s="22"/>
      <c r="AH288" s="22">
        <f t="shared" si="382"/>
        <v>0</v>
      </c>
    </row>
    <row r="289" spans="1:34" ht="19.5" x14ac:dyDescent="0.4">
      <c r="A289" s="20">
        <v>70105</v>
      </c>
      <c r="B289" s="3"/>
      <c r="C289" s="21" t="s">
        <v>244</v>
      </c>
      <c r="D289" s="22">
        <f>+[2]Presidencia!D289</f>
        <v>0</v>
      </c>
      <c r="E289" s="31"/>
      <c r="F289" s="22">
        <f>+[2]Presidencia!F289</f>
        <v>0</v>
      </c>
      <c r="G289" s="31"/>
      <c r="H289" s="22">
        <f>+[2]Presidencia!H289</f>
        <v>0</v>
      </c>
      <c r="I289" s="31"/>
      <c r="J289" s="22">
        <f>+[2]Presidencia!J289</f>
        <v>0</v>
      </c>
      <c r="K289" s="22"/>
      <c r="L289" s="22">
        <f>+'[2]Dirección Ejecutiva'!D289</f>
        <v>0</v>
      </c>
      <c r="M289" s="22"/>
      <c r="N289" s="63">
        <f>+'[1]Dirección Ejecutiva'!F289</f>
        <v>0</v>
      </c>
      <c r="O289" s="22"/>
      <c r="P289" s="22">
        <f>+'[2]Dirección Ejecutiva'!H289</f>
        <v>0</v>
      </c>
      <c r="Q289" s="22"/>
      <c r="R289" s="63">
        <f>+'[1]Dirección Ejecutiva'!J289</f>
        <v>0</v>
      </c>
      <c r="S289" s="22"/>
      <c r="T289" s="22">
        <f>+'[2]Dirección Ejecutiva'!L289</f>
        <v>0</v>
      </c>
      <c r="U289" s="22"/>
      <c r="V289" s="22">
        <f>+[2]DGR!N289</f>
        <v>0</v>
      </c>
      <c r="W289" s="22"/>
      <c r="X289" s="22">
        <f>+'[2]DGA '!D289</f>
        <v>0</v>
      </c>
      <c r="Y289" s="22"/>
      <c r="Z289" s="22">
        <f>+'[2]DGA '!F289</f>
        <v>0</v>
      </c>
      <c r="AA289" s="22"/>
      <c r="AB289" s="22">
        <f>+'[2]DGA '!H289</f>
        <v>0</v>
      </c>
      <c r="AC289" s="22"/>
      <c r="AD289" s="63">
        <f>+'[1]DGA '!J289</f>
        <v>0</v>
      </c>
      <c r="AE289" s="22"/>
      <c r="AF289" s="22">
        <f>+'[2]DGA '!L289</f>
        <v>0</v>
      </c>
      <c r="AG289" s="22"/>
      <c r="AH289" s="22">
        <f t="shared" si="382"/>
        <v>0</v>
      </c>
    </row>
    <row r="290" spans="1:34" ht="19.5" x14ac:dyDescent="0.4">
      <c r="A290" s="20">
        <v>70106</v>
      </c>
      <c r="B290" s="3"/>
      <c r="C290" s="21" t="s">
        <v>245</v>
      </c>
      <c r="D290" s="22">
        <f>+[2]Presidencia!D290</f>
        <v>0</v>
      </c>
      <c r="E290" s="31"/>
      <c r="F290" s="22">
        <f>+[2]Presidencia!F290</f>
        <v>0</v>
      </c>
      <c r="G290" s="31"/>
      <c r="H290" s="22">
        <f>+[2]Presidencia!H290</f>
        <v>0</v>
      </c>
      <c r="I290" s="31"/>
      <c r="J290" s="22">
        <f>+[2]Presidencia!J290</f>
        <v>0</v>
      </c>
      <c r="K290" s="22"/>
      <c r="L290" s="22">
        <f>+'[2]Dirección Ejecutiva'!D290</f>
        <v>0</v>
      </c>
      <c r="M290" s="22"/>
      <c r="N290" s="63">
        <f>+'[1]Dirección Ejecutiva'!F290</f>
        <v>0</v>
      </c>
      <c r="O290" s="22"/>
      <c r="P290" s="22">
        <f>+'[2]Dirección Ejecutiva'!H290</f>
        <v>0</v>
      </c>
      <c r="Q290" s="22"/>
      <c r="R290" s="63">
        <f>+'[1]Dirección Ejecutiva'!J290</f>
        <v>0</v>
      </c>
      <c r="S290" s="22"/>
      <c r="T290" s="22">
        <f>+'[2]Dirección Ejecutiva'!L290</f>
        <v>0</v>
      </c>
      <c r="U290" s="22"/>
      <c r="V290" s="22">
        <f>+[2]DGR!N290</f>
        <v>0</v>
      </c>
      <c r="W290" s="22"/>
      <c r="X290" s="22">
        <f>+'[2]DGA '!D290</f>
        <v>0</v>
      </c>
      <c r="Y290" s="22"/>
      <c r="Z290" s="22">
        <f>+'[2]DGA '!F290</f>
        <v>0</v>
      </c>
      <c r="AA290" s="22"/>
      <c r="AB290" s="22">
        <f>+'[2]DGA '!H290</f>
        <v>0</v>
      </c>
      <c r="AC290" s="22"/>
      <c r="AD290" s="63">
        <f>+'[1]DGA '!J290</f>
        <v>0</v>
      </c>
      <c r="AE290" s="22"/>
      <c r="AF290" s="22">
        <f>+'[2]DGA '!L290</f>
        <v>0</v>
      </c>
      <c r="AG290" s="22"/>
      <c r="AH290" s="22">
        <f t="shared" si="382"/>
        <v>0</v>
      </c>
    </row>
    <row r="291" spans="1:34" ht="19.5" x14ac:dyDescent="0.4">
      <c r="A291" s="20">
        <v>70107</v>
      </c>
      <c r="B291" s="3"/>
      <c r="C291" s="21" t="s">
        <v>246</v>
      </c>
      <c r="D291" s="22">
        <f>+[2]Presidencia!D291</f>
        <v>0</v>
      </c>
      <c r="E291" s="31"/>
      <c r="F291" s="22">
        <f>+[2]Presidencia!F291</f>
        <v>0</v>
      </c>
      <c r="G291" s="31"/>
      <c r="H291" s="22">
        <f>+[2]Presidencia!H291</f>
        <v>0</v>
      </c>
      <c r="I291" s="31"/>
      <c r="J291" s="22">
        <f>+[2]Presidencia!J291</f>
        <v>0</v>
      </c>
      <c r="K291" s="22"/>
      <c r="L291" s="22">
        <f>+'[2]Dirección Ejecutiva'!D291</f>
        <v>0</v>
      </c>
      <c r="M291" s="22"/>
      <c r="N291" s="63">
        <f>+'[1]Dirección Ejecutiva'!F291</f>
        <v>0</v>
      </c>
      <c r="O291" s="22"/>
      <c r="P291" s="22">
        <f>+'[2]Dirección Ejecutiva'!H291</f>
        <v>0</v>
      </c>
      <c r="Q291" s="22"/>
      <c r="R291" s="63">
        <f>+'[1]Dirección Ejecutiva'!J291</f>
        <v>0</v>
      </c>
      <c r="S291" s="22"/>
      <c r="T291" s="22">
        <f>+'[2]Dirección Ejecutiva'!L291</f>
        <v>0</v>
      </c>
      <c r="U291" s="22"/>
      <c r="V291" s="22">
        <f>+[2]DGR!N291</f>
        <v>0</v>
      </c>
      <c r="W291" s="22"/>
      <c r="X291" s="22">
        <f>+'[2]DGA '!D291</f>
        <v>0</v>
      </c>
      <c r="Y291" s="22"/>
      <c r="Z291" s="22">
        <f>+'[2]DGA '!F291</f>
        <v>0</v>
      </c>
      <c r="AA291" s="22"/>
      <c r="AB291" s="22">
        <f>+'[2]DGA '!H291</f>
        <v>0</v>
      </c>
      <c r="AC291" s="22"/>
      <c r="AD291" s="63">
        <f>+'[1]DGA '!J291</f>
        <v>0</v>
      </c>
      <c r="AE291" s="22"/>
      <c r="AF291" s="22">
        <f>+'[2]DGA '!L291</f>
        <v>0</v>
      </c>
      <c r="AG291" s="22"/>
      <c r="AH291" s="22">
        <f t="shared" si="382"/>
        <v>0</v>
      </c>
    </row>
    <row r="292" spans="1:34" ht="19.5" x14ac:dyDescent="0.4">
      <c r="A292" s="3"/>
      <c r="B292" s="3"/>
      <c r="C292" s="21"/>
      <c r="D292" s="63"/>
      <c r="E292" s="31"/>
      <c r="F292" s="63"/>
      <c r="G292" s="31"/>
      <c r="H292" s="63"/>
      <c r="I292" s="31"/>
      <c r="J292" s="63"/>
      <c r="K292" s="31"/>
      <c r="L292" s="63"/>
      <c r="M292" s="31"/>
      <c r="N292" s="63"/>
      <c r="O292" s="31"/>
      <c r="P292" s="63"/>
      <c r="Q292" s="31"/>
      <c r="R292" s="63"/>
      <c r="S292" s="31"/>
      <c r="T292" s="63"/>
      <c r="U292" s="31"/>
      <c r="V292" s="63"/>
      <c r="W292" s="31"/>
      <c r="X292" s="63"/>
      <c r="Y292" s="31"/>
      <c r="Z292" s="63"/>
      <c r="AA292" s="31"/>
      <c r="AB292" s="63"/>
      <c r="AC292" s="31"/>
      <c r="AD292" s="63"/>
      <c r="AE292" s="31"/>
      <c r="AF292" s="63"/>
      <c r="AG292" s="31"/>
      <c r="AH292" s="63"/>
    </row>
    <row r="293" spans="1:34" ht="19.5" x14ac:dyDescent="0.4">
      <c r="A293" s="17">
        <v>702</v>
      </c>
      <c r="B293" s="3"/>
      <c r="C293" s="29" t="s">
        <v>247</v>
      </c>
      <c r="D293" s="19">
        <f t="shared" ref="D293:AH293" si="383">SUM(D294:D294)</f>
        <v>0</v>
      </c>
      <c r="E293" s="31"/>
      <c r="F293" s="19">
        <f t="shared" si="383"/>
        <v>0</v>
      </c>
      <c r="G293" s="31"/>
      <c r="H293" s="19">
        <f t="shared" si="383"/>
        <v>0</v>
      </c>
      <c r="I293" s="31"/>
      <c r="J293" s="19">
        <f t="shared" si="383"/>
        <v>0</v>
      </c>
      <c r="K293" s="42"/>
      <c r="L293" s="19">
        <f t="shared" si="383"/>
        <v>0</v>
      </c>
      <c r="M293" s="42"/>
      <c r="N293" s="19">
        <f t="shared" si="383"/>
        <v>0</v>
      </c>
      <c r="O293" s="42"/>
      <c r="P293" s="19">
        <f t="shared" si="383"/>
        <v>0</v>
      </c>
      <c r="Q293" s="42"/>
      <c r="R293" s="19">
        <f t="shared" si="383"/>
        <v>0</v>
      </c>
      <c r="S293" s="42"/>
      <c r="T293" s="19">
        <f t="shared" si="383"/>
        <v>0</v>
      </c>
      <c r="U293" s="42"/>
      <c r="V293" s="19">
        <f t="shared" si="383"/>
        <v>0</v>
      </c>
      <c r="W293" s="42"/>
      <c r="X293" s="19">
        <f t="shared" si="383"/>
        <v>0</v>
      </c>
      <c r="Y293" s="42"/>
      <c r="Z293" s="19">
        <f t="shared" si="383"/>
        <v>0</v>
      </c>
      <c r="AA293" s="42"/>
      <c r="AB293" s="19">
        <f t="shared" si="383"/>
        <v>0</v>
      </c>
      <c r="AC293" s="42"/>
      <c r="AD293" s="19">
        <f t="shared" si="383"/>
        <v>0</v>
      </c>
      <c r="AE293" s="42"/>
      <c r="AF293" s="19">
        <f t="shared" si="383"/>
        <v>0</v>
      </c>
      <c r="AG293" s="42"/>
      <c r="AH293" s="19">
        <f t="shared" si="383"/>
        <v>0</v>
      </c>
    </row>
    <row r="294" spans="1:34" ht="19.5" x14ac:dyDescent="0.4">
      <c r="A294" s="20">
        <v>70201</v>
      </c>
      <c r="B294" s="3"/>
      <c r="C294" s="21" t="s">
        <v>248</v>
      </c>
      <c r="D294" s="22">
        <f>+[2]Presidencia!D294</f>
        <v>0</v>
      </c>
      <c r="E294" s="31"/>
      <c r="F294" s="22">
        <f>+[2]Presidencia!F294</f>
        <v>0</v>
      </c>
      <c r="G294" s="31"/>
      <c r="H294" s="22">
        <f>+[2]Presidencia!H294</f>
        <v>0</v>
      </c>
      <c r="I294" s="31"/>
      <c r="J294" s="22">
        <f>+[2]Presidencia!J294</f>
        <v>0</v>
      </c>
      <c r="K294" s="22"/>
      <c r="L294" s="22">
        <f>+'[2]Dirección Ejecutiva'!D294</f>
        <v>0</v>
      </c>
      <c r="M294" s="22"/>
      <c r="N294" s="63">
        <f>+'[1]Dirección Ejecutiva'!F294</f>
        <v>0</v>
      </c>
      <c r="O294" s="22"/>
      <c r="P294" s="22">
        <f>+'[2]Dirección Ejecutiva'!H294</f>
        <v>0</v>
      </c>
      <c r="Q294" s="22"/>
      <c r="R294" s="63">
        <f>+'[1]Dirección Ejecutiva'!J294</f>
        <v>0</v>
      </c>
      <c r="S294" s="22"/>
      <c r="T294" s="22">
        <f>+'[2]Dirección Ejecutiva'!L294</f>
        <v>0</v>
      </c>
      <c r="U294" s="22"/>
      <c r="V294" s="22">
        <f>+[2]DGR!N294</f>
        <v>0</v>
      </c>
      <c r="W294" s="22"/>
      <c r="X294" s="22">
        <f>+'[2]DGA '!D294</f>
        <v>0</v>
      </c>
      <c r="Y294" s="22"/>
      <c r="Z294" s="22">
        <f>+'[2]DGA '!F294</f>
        <v>0</v>
      </c>
      <c r="AA294" s="22"/>
      <c r="AB294" s="22">
        <f>+'[2]DGA '!H294</f>
        <v>0</v>
      </c>
      <c r="AC294" s="22"/>
      <c r="AD294" s="63">
        <f>+'[1]DGA '!J294</f>
        <v>0</v>
      </c>
      <c r="AE294" s="22"/>
      <c r="AF294" s="22">
        <f>+'[2]DGA '!L294</f>
        <v>0</v>
      </c>
      <c r="AG294" s="22"/>
      <c r="AH294" s="22">
        <f t="shared" ref="AH294" si="384">+AF294+AD294+AB294+Z294+X294+V294+T294+R294+P294+N294+L294+J294+H294+F294+D294</f>
        <v>0</v>
      </c>
    </row>
    <row r="295" spans="1:34" ht="19.5" x14ac:dyDescent="0.4">
      <c r="A295" s="3"/>
      <c r="B295" s="3"/>
      <c r="C295" s="30"/>
      <c r="D295" s="63"/>
      <c r="E295" s="31"/>
      <c r="F295" s="63"/>
      <c r="G295" s="31"/>
      <c r="H295" s="63"/>
      <c r="I295" s="31"/>
      <c r="J295" s="63"/>
      <c r="K295" s="31"/>
      <c r="L295" s="63"/>
      <c r="M295" s="31"/>
      <c r="N295" s="63"/>
      <c r="O295" s="31"/>
      <c r="P295" s="63"/>
      <c r="Q295" s="31"/>
      <c r="R295" s="63"/>
      <c r="S295" s="31"/>
      <c r="T295" s="63"/>
      <c r="U295" s="31"/>
      <c r="V295" s="63"/>
      <c r="W295" s="31"/>
      <c r="X295" s="63"/>
      <c r="Y295" s="31"/>
      <c r="Z295" s="63"/>
      <c r="AA295" s="31"/>
      <c r="AB295" s="63"/>
      <c r="AC295" s="31"/>
      <c r="AD295" s="63"/>
      <c r="AE295" s="31"/>
      <c r="AF295" s="63"/>
      <c r="AG295" s="31"/>
      <c r="AH295" s="63"/>
    </row>
    <row r="296" spans="1:34" ht="19.5" x14ac:dyDescent="0.4">
      <c r="A296" s="17">
        <v>703</v>
      </c>
      <c r="B296" s="3"/>
      <c r="C296" s="29" t="s">
        <v>229</v>
      </c>
      <c r="D296" s="19">
        <f t="shared" ref="D296:AH296" si="385">SUM(D297:D297)</f>
        <v>0</v>
      </c>
      <c r="E296" s="31"/>
      <c r="F296" s="19">
        <f t="shared" si="385"/>
        <v>0</v>
      </c>
      <c r="G296" s="31"/>
      <c r="H296" s="19">
        <f t="shared" si="385"/>
        <v>0</v>
      </c>
      <c r="I296" s="31"/>
      <c r="J296" s="19">
        <f t="shared" si="385"/>
        <v>0</v>
      </c>
      <c r="K296" s="42"/>
      <c r="L296" s="19">
        <f t="shared" si="385"/>
        <v>0</v>
      </c>
      <c r="M296" s="42"/>
      <c r="N296" s="19">
        <f t="shared" si="385"/>
        <v>0</v>
      </c>
      <c r="O296" s="42"/>
      <c r="P296" s="19">
        <f t="shared" si="385"/>
        <v>0</v>
      </c>
      <c r="Q296" s="42"/>
      <c r="R296" s="19">
        <f t="shared" si="385"/>
        <v>0</v>
      </c>
      <c r="S296" s="42"/>
      <c r="T296" s="19">
        <f t="shared" si="385"/>
        <v>0</v>
      </c>
      <c r="U296" s="42"/>
      <c r="V296" s="19">
        <f t="shared" si="385"/>
        <v>0</v>
      </c>
      <c r="W296" s="42"/>
      <c r="X296" s="19">
        <f t="shared" si="385"/>
        <v>0</v>
      </c>
      <c r="Y296" s="42"/>
      <c r="Z296" s="19">
        <f t="shared" si="385"/>
        <v>0</v>
      </c>
      <c r="AA296" s="42"/>
      <c r="AB296" s="19">
        <f t="shared" si="385"/>
        <v>0</v>
      </c>
      <c r="AC296" s="42"/>
      <c r="AD296" s="19">
        <f t="shared" si="385"/>
        <v>0</v>
      </c>
      <c r="AE296" s="42"/>
      <c r="AF296" s="19">
        <f t="shared" si="385"/>
        <v>0</v>
      </c>
      <c r="AG296" s="42"/>
      <c r="AH296" s="19">
        <f t="shared" si="385"/>
        <v>0</v>
      </c>
    </row>
    <row r="297" spans="1:34" ht="19.5" x14ac:dyDescent="0.4">
      <c r="A297" s="20">
        <v>70301</v>
      </c>
      <c r="B297" s="3"/>
      <c r="C297" s="21" t="s">
        <v>249</v>
      </c>
      <c r="D297" s="22">
        <f>+[2]Presidencia!D297</f>
        <v>0</v>
      </c>
      <c r="E297" s="31"/>
      <c r="F297" s="22">
        <f>+[2]Presidencia!F297</f>
        <v>0</v>
      </c>
      <c r="G297" s="31"/>
      <c r="H297" s="22">
        <f>+[2]Presidencia!H297</f>
        <v>0</v>
      </c>
      <c r="I297" s="31"/>
      <c r="J297" s="22">
        <f>+[2]Presidencia!J297</f>
        <v>0</v>
      </c>
      <c r="K297" s="22"/>
      <c r="L297" s="22">
        <f>+'[2]Dirección Ejecutiva'!D297</f>
        <v>0</v>
      </c>
      <c r="M297" s="22"/>
      <c r="N297" s="63">
        <f>+'[1]Dirección Ejecutiva'!F297</f>
        <v>0</v>
      </c>
      <c r="O297" s="22"/>
      <c r="P297" s="22">
        <f>+'[2]Dirección Ejecutiva'!H297</f>
        <v>0</v>
      </c>
      <c r="Q297" s="22"/>
      <c r="R297" s="63">
        <f>+'[1]Dirección Ejecutiva'!J297</f>
        <v>0</v>
      </c>
      <c r="S297" s="22"/>
      <c r="T297" s="22">
        <f>+'[2]Dirección Ejecutiva'!L297</f>
        <v>0</v>
      </c>
      <c r="U297" s="22"/>
      <c r="V297" s="22">
        <f>+[2]DGR!N297</f>
        <v>0</v>
      </c>
      <c r="W297" s="22"/>
      <c r="X297" s="22">
        <f>+'[2]DGA '!D297</f>
        <v>0</v>
      </c>
      <c r="Y297" s="22"/>
      <c r="Z297" s="22">
        <f>+'[2]DGA '!F297</f>
        <v>0</v>
      </c>
      <c r="AA297" s="22"/>
      <c r="AB297" s="22">
        <f>+'[2]DGA '!H297</f>
        <v>0</v>
      </c>
      <c r="AC297" s="22"/>
      <c r="AD297" s="63">
        <f>+'[1]DGA '!J297</f>
        <v>0</v>
      </c>
      <c r="AE297" s="22"/>
      <c r="AF297" s="22">
        <f>+'[2]DGA '!L297</f>
        <v>0</v>
      </c>
      <c r="AG297" s="22"/>
      <c r="AH297" s="22">
        <f t="shared" ref="AH297" si="386">+AF297+AD297+AB297+Z297+X297+V297+T297+R297+P297+N297+L297+J297+H297+F297+D297</f>
        <v>0</v>
      </c>
    </row>
    <row r="298" spans="1:34" ht="19.5" x14ac:dyDescent="0.4">
      <c r="A298" s="3"/>
      <c r="B298" s="3"/>
      <c r="C298" s="21"/>
      <c r="D298" s="63"/>
      <c r="E298" s="31"/>
      <c r="F298" s="63"/>
      <c r="G298" s="31"/>
      <c r="H298" s="63"/>
      <c r="I298" s="31"/>
      <c r="J298" s="63"/>
      <c r="K298" s="31"/>
      <c r="L298" s="63"/>
      <c r="M298" s="31"/>
      <c r="N298" s="63"/>
      <c r="O298" s="31"/>
      <c r="P298" s="63"/>
      <c r="Q298" s="31"/>
      <c r="R298" s="63"/>
      <c r="S298" s="31"/>
      <c r="T298" s="63"/>
      <c r="U298" s="31"/>
      <c r="V298" s="63"/>
      <c r="W298" s="31"/>
      <c r="X298" s="63"/>
      <c r="Y298" s="31"/>
      <c r="Z298" s="63"/>
      <c r="AA298" s="31"/>
      <c r="AB298" s="63"/>
      <c r="AC298" s="31"/>
      <c r="AD298" s="63"/>
      <c r="AE298" s="31"/>
      <c r="AF298" s="63"/>
      <c r="AG298" s="31"/>
      <c r="AH298" s="63"/>
    </row>
    <row r="299" spans="1:34" ht="19.5" x14ac:dyDescent="0.4">
      <c r="A299" s="17">
        <v>704</v>
      </c>
      <c r="B299" s="3"/>
      <c r="C299" s="29" t="s">
        <v>250</v>
      </c>
      <c r="D299" s="19">
        <f t="shared" ref="D299:AH299" si="387">+D300</f>
        <v>0</v>
      </c>
      <c r="E299" s="31"/>
      <c r="F299" s="19">
        <f t="shared" si="387"/>
        <v>0</v>
      </c>
      <c r="G299" s="31"/>
      <c r="H299" s="19">
        <f t="shared" si="387"/>
        <v>0</v>
      </c>
      <c r="I299" s="31"/>
      <c r="J299" s="19">
        <f t="shared" si="387"/>
        <v>0</v>
      </c>
      <c r="K299" s="42"/>
      <c r="L299" s="19">
        <f t="shared" si="387"/>
        <v>0</v>
      </c>
      <c r="M299" s="42"/>
      <c r="N299" s="19">
        <f t="shared" si="387"/>
        <v>0</v>
      </c>
      <c r="O299" s="42"/>
      <c r="P299" s="19">
        <f t="shared" si="387"/>
        <v>0</v>
      </c>
      <c r="Q299" s="42"/>
      <c r="R299" s="19">
        <f t="shared" si="387"/>
        <v>0</v>
      </c>
      <c r="S299" s="42"/>
      <c r="T299" s="19">
        <f t="shared" si="387"/>
        <v>0</v>
      </c>
      <c r="U299" s="42"/>
      <c r="V299" s="19">
        <f t="shared" si="387"/>
        <v>0</v>
      </c>
      <c r="W299" s="42"/>
      <c r="X299" s="19">
        <f t="shared" si="387"/>
        <v>0</v>
      </c>
      <c r="Y299" s="42"/>
      <c r="Z299" s="19">
        <f t="shared" si="387"/>
        <v>0</v>
      </c>
      <c r="AA299" s="42"/>
      <c r="AB299" s="19">
        <f t="shared" si="387"/>
        <v>0</v>
      </c>
      <c r="AC299" s="42"/>
      <c r="AD299" s="19">
        <f t="shared" si="387"/>
        <v>0</v>
      </c>
      <c r="AE299" s="42"/>
      <c r="AF299" s="19">
        <f t="shared" si="387"/>
        <v>0</v>
      </c>
      <c r="AG299" s="42"/>
      <c r="AH299" s="19">
        <f t="shared" si="387"/>
        <v>0</v>
      </c>
    </row>
    <row r="300" spans="1:34" ht="19.5" x14ac:dyDescent="0.4">
      <c r="A300" s="20">
        <v>70401</v>
      </c>
      <c r="B300" s="3"/>
      <c r="C300" s="30" t="s">
        <v>251</v>
      </c>
      <c r="D300" s="22">
        <f>+[2]Presidencia!D300</f>
        <v>0</v>
      </c>
      <c r="E300" s="31"/>
      <c r="F300" s="22">
        <f>+[2]Presidencia!F300</f>
        <v>0</v>
      </c>
      <c r="G300" s="31"/>
      <c r="H300" s="22">
        <f>+[2]Presidencia!H300</f>
        <v>0</v>
      </c>
      <c r="I300" s="31"/>
      <c r="J300" s="22">
        <f>+[2]Presidencia!J300</f>
        <v>0</v>
      </c>
      <c r="K300" s="22"/>
      <c r="L300" s="22">
        <f>+'[2]Dirección Ejecutiva'!D300</f>
        <v>0</v>
      </c>
      <c r="M300" s="22"/>
      <c r="N300" s="63">
        <f>+'[1]Dirección Ejecutiva'!F300</f>
        <v>0</v>
      </c>
      <c r="O300" s="22"/>
      <c r="P300" s="22">
        <f>+'[2]Dirección Ejecutiva'!H300</f>
        <v>0</v>
      </c>
      <c r="Q300" s="22"/>
      <c r="R300" s="63">
        <f>+'[1]Dirección Ejecutiva'!J300</f>
        <v>0</v>
      </c>
      <c r="S300" s="22"/>
      <c r="T300" s="22">
        <f>+'[2]Dirección Ejecutiva'!L300</f>
        <v>0</v>
      </c>
      <c r="U300" s="22"/>
      <c r="V300" s="22">
        <f>+[2]DGR!N300</f>
        <v>0</v>
      </c>
      <c r="W300" s="22"/>
      <c r="X300" s="22">
        <f>+'[2]DGA '!D300</f>
        <v>0</v>
      </c>
      <c r="Y300" s="22"/>
      <c r="Z300" s="22">
        <f>+'[2]DGA '!F300</f>
        <v>0</v>
      </c>
      <c r="AA300" s="22"/>
      <c r="AB300" s="22">
        <f>+'[2]DGA '!H300</f>
        <v>0</v>
      </c>
      <c r="AC300" s="22"/>
      <c r="AD300" s="63">
        <f>+'[1]DGA '!J300</f>
        <v>0</v>
      </c>
      <c r="AE300" s="22"/>
      <c r="AF300" s="22">
        <f>+'[2]DGA '!L300</f>
        <v>0</v>
      </c>
      <c r="AG300" s="22"/>
      <c r="AH300" s="22">
        <f t="shared" ref="AH300" si="388">+AF300+AD300+AB300+Z300+X300+V300+T300+R300+P300+N300+L300+J300+H300+F300+D300</f>
        <v>0</v>
      </c>
    </row>
    <row r="301" spans="1:34" ht="19.5" x14ac:dyDescent="0.4">
      <c r="A301" s="3"/>
      <c r="B301" s="3"/>
      <c r="C301" s="21"/>
      <c r="D301" s="63"/>
      <c r="E301" s="31"/>
      <c r="F301" s="63"/>
      <c r="G301" s="31"/>
      <c r="H301" s="63"/>
      <c r="I301" s="31"/>
      <c r="J301" s="63"/>
      <c r="K301" s="31"/>
      <c r="L301" s="63"/>
      <c r="M301" s="31"/>
      <c r="N301" s="63"/>
      <c r="O301" s="31"/>
      <c r="P301" s="63"/>
      <c r="Q301" s="31"/>
      <c r="R301" s="63"/>
      <c r="S301" s="31"/>
      <c r="T301" s="63"/>
      <c r="U301" s="31"/>
      <c r="V301" s="63"/>
      <c r="W301" s="31"/>
      <c r="X301" s="63"/>
      <c r="Y301" s="31"/>
      <c r="Z301" s="63"/>
      <c r="AA301" s="31"/>
      <c r="AB301" s="63"/>
      <c r="AC301" s="31"/>
      <c r="AD301" s="63"/>
      <c r="AE301" s="31"/>
      <c r="AF301" s="63"/>
      <c r="AG301" s="31"/>
      <c r="AH301" s="63"/>
    </row>
    <row r="302" spans="1:34" ht="20.25" thickBot="1" x14ac:dyDescent="0.45">
      <c r="A302" s="11">
        <v>9</v>
      </c>
      <c r="B302" s="3"/>
      <c r="C302" s="12" t="s">
        <v>252</v>
      </c>
      <c r="D302" s="25">
        <f t="shared" ref="D302" si="389">+D304</f>
        <v>0</v>
      </c>
      <c r="E302" s="31"/>
      <c r="F302" s="25">
        <f t="shared" ref="F302" si="390">+F304</f>
        <v>0</v>
      </c>
      <c r="G302" s="31"/>
      <c r="H302" s="25">
        <f t="shared" ref="H302:J302" si="391">+H304</f>
        <v>0</v>
      </c>
      <c r="I302" s="31"/>
      <c r="J302" s="25">
        <f t="shared" si="391"/>
        <v>0</v>
      </c>
      <c r="K302" s="42"/>
      <c r="L302" s="25">
        <f t="shared" ref="L302:N302" si="392">+L304</f>
        <v>0</v>
      </c>
      <c r="M302" s="42"/>
      <c r="N302" s="25">
        <f t="shared" si="392"/>
        <v>0</v>
      </c>
      <c r="O302" s="42"/>
      <c r="P302" s="25">
        <f t="shared" ref="P302:R302" si="393">+P304</f>
        <v>0</v>
      </c>
      <c r="Q302" s="42"/>
      <c r="R302" s="25">
        <f t="shared" si="393"/>
        <v>0</v>
      </c>
      <c r="S302" s="42"/>
      <c r="T302" s="25">
        <f t="shared" ref="T302:V302" si="394">+T304</f>
        <v>0</v>
      </c>
      <c r="U302" s="42"/>
      <c r="V302" s="25">
        <f t="shared" si="394"/>
        <v>0</v>
      </c>
      <c r="W302" s="42"/>
      <c r="X302" s="25">
        <f t="shared" ref="X302:Z302" si="395">+X304</f>
        <v>0</v>
      </c>
      <c r="Y302" s="42"/>
      <c r="Z302" s="25">
        <f t="shared" si="395"/>
        <v>0</v>
      </c>
      <c r="AA302" s="42"/>
      <c r="AB302" s="25">
        <f t="shared" ref="AB302:AD302" si="396">+AB304</f>
        <v>0</v>
      </c>
      <c r="AC302" s="42"/>
      <c r="AD302" s="25">
        <f t="shared" si="396"/>
        <v>0</v>
      </c>
      <c r="AE302" s="42"/>
      <c r="AF302" s="25">
        <f t="shared" ref="AF302" si="397">+AF304</f>
        <v>0</v>
      </c>
      <c r="AG302" s="42"/>
      <c r="AH302" s="25">
        <f>+AH304</f>
        <v>0</v>
      </c>
    </row>
    <row r="303" spans="1:34" ht="20.25" thickTop="1" x14ac:dyDescent="0.4">
      <c r="A303" s="14"/>
      <c r="B303" s="3"/>
      <c r="C303" s="26"/>
      <c r="D303" s="63"/>
      <c r="E303" s="31"/>
      <c r="F303" s="63"/>
      <c r="G303" s="31"/>
      <c r="H303" s="63"/>
      <c r="I303" s="31"/>
      <c r="J303" s="63"/>
      <c r="K303" s="31"/>
      <c r="L303" s="63"/>
      <c r="M303" s="31"/>
      <c r="N303" s="63"/>
      <c r="O303" s="31"/>
      <c r="P303" s="63"/>
      <c r="Q303" s="31"/>
      <c r="R303" s="63"/>
      <c r="S303" s="31"/>
      <c r="T303" s="63"/>
      <c r="U303" s="31"/>
      <c r="V303" s="63"/>
      <c r="W303" s="31"/>
      <c r="X303" s="63"/>
      <c r="Y303" s="31"/>
      <c r="Z303" s="63"/>
      <c r="AA303" s="31"/>
      <c r="AB303" s="63"/>
      <c r="AC303" s="31"/>
      <c r="AD303" s="63"/>
      <c r="AE303" s="31"/>
      <c r="AF303" s="63"/>
      <c r="AG303" s="31"/>
      <c r="AH303" s="63"/>
    </row>
    <row r="304" spans="1:34" ht="19.5" x14ac:dyDescent="0.4">
      <c r="A304" s="17">
        <v>902</v>
      </c>
      <c r="B304" s="3"/>
      <c r="C304" s="29" t="s">
        <v>253</v>
      </c>
      <c r="D304" s="19">
        <f t="shared" ref="D304" si="398">SUM(D305:D306)</f>
        <v>0</v>
      </c>
      <c r="E304" s="31"/>
      <c r="F304" s="19">
        <f t="shared" ref="F304" si="399">SUM(F305:F306)</f>
        <v>0</v>
      </c>
      <c r="G304" s="31"/>
      <c r="H304" s="19">
        <f t="shared" ref="H304:J304" si="400">SUM(H305:H306)</f>
        <v>0</v>
      </c>
      <c r="I304" s="31"/>
      <c r="J304" s="19">
        <f t="shared" si="400"/>
        <v>0</v>
      </c>
      <c r="K304" s="42"/>
      <c r="L304" s="19">
        <f t="shared" ref="L304:N304" si="401">SUM(L305:L306)</f>
        <v>0</v>
      </c>
      <c r="M304" s="42"/>
      <c r="N304" s="19">
        <f t="shared" si="401"/>
        <v>0</v>
      </c>
      <c r="O304" s="42"/>
      <c r="P304" s="19">
        <f t="shared" ref="P304:R304" si="402">SUM(P305:P306)</f>
        <v>0</v>
      </c>
      <c r="Q304" s="42"/>
      <c r="R304" s="19">
        <f t="shared" si="402"/>
        <v>0</v>
      </c>
      <c r="S304" s="42"/>
      <c r="T304" s="19">
        <f t="shared" ref="T304:V304" si="403">SUM(T305:T306)</f>
        <v>0</v>
      </c>
      <c r="U304" s="42"/>
      <c r="V304" s="19">
        <f t="shared" si="403"/>
        <v>0</v>
      </c>
      <c r="W304" s="42"/>
      <c r="X304" s="19">
        <f t="shared" ref="X304:Z304" si="404">SUM(X305:X306)</f>
        <v>0</v>
      </c>
      <c r="Y304" s="42"/>
      <c r="Z304" s="19">
        <f t="shared" si="404"/>
        <v>0</v>
      </c>
      <c r="AA304" s="42"/>
      <c r="AB304" s="19">
        <f t="shared" ref="AB304:AD304" si="405">SUM(AB305:AB306)</f>
        <v>0</v>
      </c>
      <c r="AC304" s="42"/>
      <c r="AD304" s="19">
        <f t="shared" si="405"/>
        <v>0</v>
      </c>
      <c r="AE304" s="42"/>
      <c r="AF304" s="19">
        <f t="shared" ref="AF304" si="406">SUM(AF305:AF306)</f>
        <v>0</v>
      </c>
      <c r="AG304" s="42"/>
      <c r="AH304" s="19">
        <f>SUM(AH305:AH306)</f>
        <v>0</v>
      </c>
    </row>
    <row r="305" spans="1:36" ht="19.5" x14ac:dyDescent="0.4">
      <c r="A305" s="20">
        <v>90201</v>
      </c>
      <c r="B305" s="3"/>
      <c r="C305" s="21" t="s">
        <v>254</v>
      </c>
      <c r="D305" s="22">
        <f>+[2]Presidencia!D305</f>
        <v>0</v>
      </c>
      <c r="E305" s="31"/>
      <c r="F305" s="22">
        <f>+[2]Presidencia!F305</f>
        <v>0</v>
      </c>
      <c r="G305" s="31"/>
      <c r="H305" s="22">
        <f>+[2]Presidencia!H305</f>
        <v>0</v>
      </c>
      <c r="I305" s="31"/>
      <c r="J305" s="22">
        <f>+[2]Presidencia!J305</f>
        <v>0</v>
      </c>
      <c r="K305" s="22"/>
      <c r="L305" s="22">
        <f>+'[2]Dirección Ejecutiva'!D305</f>
        <v>0</v>
      </c>
      <c r="M305" s="22"/>
      <c r="N305" s="63">
        <f>+'[1]Dirección Ejecutiva'!F305</f>
        <v>0</v>
      </c>
      <c r="O305" s="22"/>
      <c r="P305" s="22">
        <f>+'[2]Dirección Ejecutiva'!H305</f>
        <v>0</v>
      </c>
      <c r="Q305" s="22"/>
      <c r="R305" s="63">
        <f>+'[1]Dirección Ejecutiva'!J305</f>
        <v>0</v>
      </c>
      <c r="S305" s="22"/>
      <c r="T305" s="22">
        <f>+'[2]Dirección Ejecutiva'!L305</f>
        <v>0</v>
      </c>
      <c r="U305" s="22"/>
      <c r="V305" s="22">
        <f>+[2]DGR!N305</f>
        <v>0</v>
      </c>
      <c r="W305" s="22"/>
      <c r="X305" s="22">
        <f>+'[2]DGA '!D305</f>
        <v>0</v>
      </c>
      <c r="Y305" s="22"/>
      <c r="Z305" s="22">
        <f>+'[2]DGA '!F305</f>
        <v>0</v>
      </c>
      <c r="AA305" s="22"/>
      <c r="AB305" s="22">
        <f>+'[2]DGA '!H305</f>
        <v>0</v>
      </c>
      <c r="AC305" s="22"/>
      <c r="AD305" s="63">
        <f>+'[1]DGA '!J305</f>
        <v>0</v>
      </c>
      <c r="AE305" s="22"/>
      <c r="AF305" s="22">
        <f>+'[2]DGA '!L305</f>
        <v>0</v>
      </c>
      <c r="AG305" s="22"/>
      <c r="AH305" s="22">
        <f t="shared" ref="AH305:AH306" si="407">+AF305+AD305+AB305+Z305+X305+V305+T305+R305+P305+N305+L305+J305+H305+F305+D305</f>
        <v>0</v>
      </c>
    </row>
    <row r="306" spans="1:36" ht="19.5" x14ac:dyDescent="0.4">
      <c r="A306" s="20">
        <v>90202</v>
      </c>
      <c r="B306" s="3"/>
      <c r="C306" s="21" t="s">
        <v>255</v>
      </c>
      <c r="D306" s="22">
        <f>+[2]Presidencia!D306</f>
        <v>0</v>
      </c>
      <c r="E306" s="31"/>
      <c r="F306" s="22">
        <f>+[2]Presidencia!F306</f>
        <v>0</v>
      </c>
      <c r="G306" s="31"/>
      <c r="H306" s="22">
        <f>+[2]Presidencia!H306</f>
        <v>0</v>
      </c>
      <c r="I306" s="31"/>
      <c r="J306" s="22">
        <f>+[2]Presidencia!J306</f>
        <v>0</v>
      </c>
      <c r="K306" s="22"/>
      <c r="L306" s="22">
        <f>+'[2]Dirección Ejecutiva'!D306</f>
        <v>0</v>
      </c>
      <c r="M306" s="22"/>
      <c r="N306" s="63">
        <f>+'[1]Dirección Ejecutiva'!F306</f>
        <v>0</v>
      </c>
      <c r="O306" s="22"/>
      <c r="P306" s="22">
        <f>+'[2]Dirección Ejecutiva'!H306</f>
        <v>0</v>
      </c>
      <c r="Q306" s="22"/>
      <c r="R306" s="63">
        <f>+'[1]Dirección Ejecutiva'!J306</f>
        <v>0</v>
      </c>
      <c r="S306" s="22"/>
      <c r="T306" s="22">
        <f>+'[2]Dirección Ejecutiva'!L306</f>
        <v>0</v>
      </c>
      <c r="U306" s="22"/>
      <c r="V306" s="22">
        <f>+[2]DGR!N306</f>
        <v>0</v>
      </c>
      <c r="W306" s="22"/>
      <c r="X306" s="22">
        <f>+'[2]DGA '!D306</f>
        <v>0</v>
      </c>
      <c r="Y306" s="22"/>
      <c r="Z306" s="22">
        <f>+'[2]DGA '!F306</f>
        <v>0</v>
      </c>
      <c r="AA306" s="22"/>
      <c r="AB306" s="22">
        <f>+'[2]DGA '!H306</f>
        <v>0</v>
      </c>
      <c r="AC306" s="22"/>
      <c r="AD306" s="63">
        <f>+'[1]DGA '!J306</f>
        <v>0</v>
      </c>
      <c r="AE306" s="22"/>
      <c r="AF306" s="22">
        <f>+'[2]DGA '!L306</f>
        <v>0</v>
      </c>
      <c r="AG306" s="22"/>
      <c r="AH306" s="22">
        <f t="shared" si="407"/>
        <v>0</v>
      </c>
    </row>
    <row r="307" spans="1:36" ht="19.5" x14ac:dyDescent="0.4">
      <c r="A307" s="3"/>
      <c r="B307" s="3"/>
      <c r="C307" s="21"/>
      <c r="D307" s="63"/>
      <c r="E307" s="31"/>
      <c r="F307" s="63"/>
      <c r="G307" s="31"/>
      <c r="H307" s="63"/>
      <c r="I307" s="31"/>
      <c r="J307" s="63"/>
      <c r="K307" s="31"/>
      <c r="L307" s="63"/>
      <c r="M307" s="31"/>
      <c r="N307" s="63"/>
      <c r="O307" s="31"/>
      <c r="P307" s="63"/>
      <c r="Q307" s="31"/>
      <c r="R307" s="63"/>
      <c r="S307" s="31"/>
      <c r="T307" s="63"/>
      <c r="U307" s="31"/>
      <c r="V307" s="63"/>
      <c r="W307" s="31"/>
      <c r="X307" s="63"/>
      <c r="Y307" s="31"/>
      <c r="Z307" s="63"/>
      <c r="AA307" s="31"/>
      <c r="AB307" s="63"/>
      <c r="AC307" s="31"/>
      <c r="AD307" s="63"/>
      <c r="AE307" s="31"/>
      <c r="AF307" s="63"/>
      <c r="AG307" s="31"/>
      <c r="AH307" s="63"/>
    </row>
    <row r="308" spans="1:36" ht="19.5" x14ac:dyDescent="0.4">
      <c r="A308" s="32"/>
      <c r="B308" s="3"/>
      <c r="C308" s="33"/>
      <c r="D308" s="68"/>
      <c r="E308" s="31"/>
      <c r="F308" s="68"/>
      <c r="G308" s="31"/>
      <c r="H308" s="68"/>
      <c r="I308" s="31"/>
      <c r="J308" s="68"/>
      <c r="K308" s="63"/>
      <c r="L308" s="68"/>
      <c r="M308" s="63"/>
      <c r="N308" s="68"/>
      <c r="O308" s="63"/>
      <c r="P308" s="68"/>
      <c r="Q308" s="63"/>
      <c r="R308" s="68"/>
      <c r="S308" s="63"/>
      <c r="T308" s="68"/>
      <c r="U308" s="63"/>
      <c r="V308" s="68"/>
      <c r="W308" s="63"/>
      <c r="X308" s="68"/>
      <c r="Y308" s="63"/>
      <c r="Z308" s="68"/>
      <c r="AA308" s="63"/>
      <c r="AB308" s="68"/>
      <c r="AC308" s="63"/>
      <c r="AD308" s="68"/>
      <c r="AE308" s="63"/>
      <c r="AF308" s="68"/>
      <c r="AG308" s="63"/>
      <c r="AH308" s="68"/>
    </row>
    <row r="309" spans="1:36" ht="19.5" x14ac:dyDescent="0.4">
      <c r="A309" s="35"/>
      <c r="B309" s="3"/>
      <c r="C309" s="36" t="s">
        <v>256</v>
      </c>
      <c r="D309" s="69">
        <f t="shared" ref="D309" si="408">+D9+D47+D122+D166+D187+D207+D240+D282+D302</f>
        <v>115176511.24899201</v>
      </c>
      <c r="E309" s="31"/>
      <c r="F309" s="69">
        <f t="shared" ref="F309" si="409">+F9+F47+F122+F166+F187+F207+F240+F282+F302</f>
        <v>326789967.60708797</v>
      </c>
      <c r="G309" s="31"/>
      <c r="H309" s="69">
        <f t="shared" ref="H309:J309" si="410">+H9+H47+H122+H166+H187+H207+H240+H282+H302</f>
        <v>61633481.995434001</v>
      </c>
      <c r="I309" s="31"/>
      <c r="J309" s="69">
        <f t="shared" si="410"/>
        <v>107898089.98867001</v>
      </c>
      <c r="K309" s="62"/>
      <c r="L309" s="69">
        <f t="shared" ref="L309:N309" si="411">+L9+L47+L122+L166+L187+L207+L240+L282+L302</f>
        <v>158459604.72816598</v>
      </c>
      <c r="M309" s="62"/>
      <c r="N309" s="69">
        <f t="shared" si="411"/>
        <v>160125574.29512998</v>
      </c>
      <c r="O309" s="62"/>
      <c r="P309" s="69">
        <f t="shared" ref="P309:R309" si="412">+P9+P47+P122+P166+P187+P207+P240+P282+P302</f>
        <v>90668766.731607988</v>
      </c>
      <c r="Q309" s="62"/>
      <c r="R309" s="69">
        <f t="shared" si="412"/>
        <v>334006419.49069202</v>
      </c>
      <c r="S309" s="62"/>
      <c r="T309" s="69">
        <f t="shared" ref="T309:V309" si="413">+T9+T47+T122+T166+T187+T207+T240+T282+T302</f>
        <v>49007945.436309993</v>
      </c>
      <c r="U309" s="62"/>
      <c r="V309" s="69">
        <f t="shared" si="413"/>
        <v>354071385.15442002</v>
      </c>
      <c r="W309" s="62"/>
      <c r="X309" s="69">
        <f t="shared" ref="X309:Z309" si="414">+X9+X47+X122+X166+X187+X207+X240+X282+X302</f>
        <v>120988606.00569201</v>
      </c>
      <c r="Y309" s="62"/>
      <c r="Z309" s="69">
        <f t="shared" si="414"/>
        <v>306485641.90469199</v>
      </c>
      <c r="AA309" s="62"/>
      <c r="AB309" s="69">
        <f t="shared" ref="AB309:AD309" si="415">+AB9+AB47+AB122+AB166+AB187+AB207+AB240+AB282+AB302</f>
        <v>287104700.38957798</v>
      </c>
      <c r="AC309" s="62"/>
      <c r="AD309" s="69">
        <f t="shared" si="415"/>
        <v>400013139.63287604</v>
      </c>
      <c r="AE309" s="62"/>
      <c r="AF309" s="69">
        <f t="shared" ref="AF309" si="416">+AF9+AF47+AF122+AF166+AF187+AF207+AF240+AF282+AF302</f>
        <v>515254472.91935402</v>
      </c>
      <c r="AG309" s="62"/>
      <c r="AH309" s="69">
        <f>+AH9+AH47+AH122+AH166+AH187+AH207+AH240+AH282+AH302</f>
        <v>3387684307.5287018</v>
      </c>
    </row>
    <row r="310" spans="1:36" ht="19.5" x14ac:dyDescent="0.4">
      <c r="A310" s="38"/>
      <c r="B310" s="3"/>
      <c r="C310" s="39"/>
      <c r="D310" s="70"/>
      <c r="E310" s="31"/>
      <c r="F310" s="70"/>
      <c r="G310" s="31"/>
      <c r="H310" s="70"/>
      <c r="I310" s="31"/>
      <c r="J310" s="70"/>
      <c r="K310" s="71"/>
      <c r="L310" s="70"/>
      <c r="M310" s="71"/>
      <c r="N310" s="70"/>
      <c r="O310" s="71"/>
      <c r="P310" s="70"/>
      <c r="Q310" s="71"/>
      <c r="R310" s="70"/>
      <c r="S310" s="71"/>
      <c r="T310" s="70"/>
      <c r="U310" s="71"/>
      <c r="V310" s="70"/>
      <c r="W310" s="71"/>
      <c r="X310" s="70"/>
      <c r="Y310" s="71"/>
      <c r="Z310" s="70"/>
      <c r="AA310" s="71"/>
      <c r="AB310" s="70"/>
      <c r="AC310" s="71"/>
      <c r="AD310" s="70"/>
      <c r="AE310" s="71"/>
      <c r="AF310" s="70"/>
      <c r="AG310" s="71"/>
      <c r="AH310" s="70"/>
    </row>
    <row r="312" spans="1:36" x14ac:dyDescent="0.25">
      <c r="D312" s="54"/>
      <c r="F312" s="54"/>
      <c r="H312" s="54"/>
      <c r="J312" s="54"/>
      <c r="L312" s="54"/>
      <c r="N312" s="54"/>
      <c r="P312" s="54"/>
      <c r="R312" s="54"/>
      <c r="T312" s="54"/>
      <c r="V312" s="54"/>
      <c r="X312" s="54"/>
      <c r="Z312" s="54"/>
      <c r="AB312" s="54"/>
      <c r="AD312" s="54"/>
      <c r="AF312" s="54"/>
      <c r="AH312" s="54"/>
    </row>
    <row r="313" spans="1:36" x14ac:dyDescent="0.25">
      <c r="P313" s="54"/>
      <c r="R313" s="54"/>
      <c r="T313" s="54"/>
      <c r="V313" s="54"/>
      <c r="X313" s="54"/>
      <c r="Z313" s="54"/>
      <c r="AB313" s="54"/>
      <c r="AD313" s="54"/>
      <c r="AF313" s="54"/>
    </row>
    <row r="314" spans="1:36" x14ac:dyDescent="0.25">
      <c r="D314" s="54"/>
      <c r="F314" s="54"/>
      <c r="H314" s="54"/>
      <c r="J314" s="54"/>
      <c r="L314" s="54"/>
      <c r="N314" s="54"/>
      <c r="R314" s="54"/>
      <c r="V314" s="54"/>
      <c r="Z314" s="54"/>
      <c r="AB314" s="54"/>
      <c r="AD314" s="54"/>
      <c r="AH314" s="54"/>
      <c r="AJ314" s="54"/>
    </row>
    <row r="315" spans="1:36" x14ac:dyDescent="0.25">
      <c r="D315" s="54"/>
      <c r="H315" s="54"/>
      <c r="L315" s="54"/>
      <c r="N315" s="54"/>
      <c r="V315" s="54"/>
      <c r="AH315" s="54"/>
    </row>
    <row r="316" spans="1:36" x14ac:dyDescent="0.25">
      <c r="H316" s="54"/>
      <c r="L316" s="54"/>
      <c r="V316" s="54"/>
    </row>
    <row r="320" spans="1:36" x14ac:dyDescent="0.25">
      <c r="L320" s="54"/>
    </row>
  </sheetData>
  <autoFilter ref="D7:AH310" xr:uid="{00000000-0009-0000-0000-000000000000}"/>
  <mergeCells count="5">
    <mergeCell ref="A1:AH1"/>
    <mergeCell ref="A2:AH2"/>
    <mergeCell ref="A3:AH3"/>
    <mergeCell ref="A4:AH4"/>
    <mergeCell ref="A5:AH5"/>
  </mergeCells>
  <pageMargins left="0.11811023622047245" right="0.11811023622047245" top="0.74803149606299213" bottom="0.74803149606299213" header="0.31496062992125984" footer="0.31496062992125984"/>
  <pageSetup scale="4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5"/>
  <sheetViews>
    <sheetView workbookViewId="0">
      <pane xSplit="3" ySplit="7" topLeftCell="D291" activePane="bottomRight" state="frozen"/>
      <selection pane="topRight" activeCell="D1" sqref="D1"/>
      <selection pane="bottomLeft" activeCell="A8" sqref="A8"/>
      <selection pane="bottomRight" activeCell="P9" sqref="P9:P310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.140625" style="1" customWidth="1"/>
    <col min="12" max="12" width="13.42578125" style="1" customWidth="1"/>
    <col min="13" max="13" width="3.140625" style="1" customWidth="1"/>
    <col min="14" max="14" width="13.42578125" style="1" customWidth="1"/>
    <col min="15" max="15" width="4.140625" style="1" customWidth="1"/>
    <col min="16" max="16" width="11.42578125" style="1" bestFit="1" customWidth="1"/>
    <col min="17" max="16384" width="11.42578125" style="1"/>
  </cols>
  <sheetData>
    <row r="1" spans="1:16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" x14ac:dyDescent="0.25">
      <c r="A2" s="72" t="s">
        <v>279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8" x14ac:dyDescent="0.25">
      <c r="A3" s="72" t="s">
        <v>276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" x14ac:dyDescent="0.25">
      <c r="A4" s="72" t="s">
        <v>280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63.75" x14ac:dyDescent="0.3">
      <c r="A7" s="6" t="s">
        <v>55</v>
      </c>
      <c r="B7" s="3"/>
      <c r="C7" s="7" t="s">
        <v>56</v>
      </c>
      <c r="D7" s="51" t="s">
        <v>271</v>
      </c>
      <c r="E7" s="5"/>
      <c r="F7" s="46" t="s">
        <v>272</v>
      </c>
      <c r="G7" s="53"/>
      <c r="H7" s="46" t="s">
        <v>273</v>
      </c>
      <c r="I7" s="53"/>
      <c r="J7" s="46" t="s">
        <v>274</v>
      </c>
      <c r="K7" s="53"/>
      <c r="L7" s="46" t="s">
        <v>281</v>
      </c>
      <c r="M7" s="53"/>
      <c r="N7" s="46" t="s">
        <v>270</v>
      </c>
      <c r="O7" s="5"/>
      <c r="P7" s="52" t="s">
        <v>57</v>
      </c>
    </row>
    <row r="8" spans="1:16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9"/>
    </row>
    <row r="9" spans="1:16" ht="16.5" thickBot="1" x14ac:dyDescent="0.3">
      <c r="A9" s="11">
        <v>0</v>
      </c>
      <c r="B9" s="3"/>
      <c r="C9" s="12" t="s">
        <v>58</v>
      </c>
      <c r="D9" s="13">
        <f t="shared" ref="D9:F9" si="0">+D11+D18+D25+D32+D36+D43</f>
        <v>147971317.950252</v>
      </c>
      <c r="E9" s="10"/>
      <c r="F9" s="13">
        <f t="shared" si="0"/>
        <v>630503583.31410801</v>
      </c>
      <c r="G9" s="10"/>
      <c r="H9" s="13">
        <f t="shared" ref="H9:J9" si="1">+H11+H18+H25+H32+H36+H43</f>
        <v>221276072.48261201</v>
      </c>
      <c r="I9" s="10"/>
      <c r="J9" s="13">
        <f t="shared" si="1"/>
        <v>135293858.642288</v>
      </c>
      <c r="K9" s="10"/>
      <c r="L9" s="13">
        <f t="shared" ref="L9:N9" si="2">+L11+L18+L25+L32+L36+L43</f>
        <v>187254687.71384802</v>
      </c>
      <c r="M9" s="16"/>
      <c r="N9" s="13">
        <f t="shared" si="2"/>
        <v>0</v>
      </c>
      <c r="O9" s="10"/>
      <c r="P9" s="13">
        <f>+P11+P18+P25+P32+P36+P43</f>
        <v>1322299520.1031079</v>
      </c>
    </row>
    <row r="10" spans="1:16" ht="16.5" thickTop="1" x14ac:dyDescent="0.25">
      <c r="A10" s="14"/>
      <c r="B10" s="3"/>
      <c r="C10" s="15"/>
      <c r="D10" s="16"/>
      <c r="E10" s="10"/>
      <c r="F10" s="16"/>
      <c r="G10" s="10"/>
      <c r="H10" s="16"/>
      <c r="I10" s="10"/>
      <c r="J10" s="16"/>
      <c r="K10" s="10"/>
      <c r="L10" s="16"/>
      <c r="M10" s="16"/>
      <c r="N10" s="16"/>
      <c r="O10" s="10"/>
      <c r="P10" s="10"/>
    </row>
    <row r="11" spans="1:16" ht="15.75" x14ac:dyDescent="0.25">
      <c r="A11" s="17">
        <v>1</v>
      </c>
      <c r="B11" s="3"/>
      <c r="C11" s="18" t="s">
        <v>59</v>
      </c>
      <c r="D11" s="19">
        <f t="shared" ref="D11:F11" si="3">SUM(D12:D16)</f>
        <v>40501594.609999999</v>
      </c>
      <c r="E11" s="10"/>
      <c r="F11" s="19">
        <f t="shared" si="3"/>
        <v>215232157.59</v>
      </c>
      <c r="G11" s="10"/>
      <c r="H11" s="19">
        <f t="shared" ref="H11:J11" si="4">SUM(H12:H16)</f>
        <v>73985203.540000007</v>
      </c>
      <c r="I11" s="10"/>
      <c r="J11" s="19">
        <f t="shared" si="4"/>
        <v>44050545.640000001</v>
      </c>
      <c r="K11" s="10"/>
      <c r="L11" s="19">
        <f t="shared" ref="L11:N11" si="5">SUM(L12:L16)</f>
        <v>61318067.57</v>
      </c>
      <c r="M11" s="42"/>
      <c r="N11" s="19">
        <f t="shared" si="5"/>
        <v>0</v>
      </c>
      <c r="O11" s="10"/>
      <c r="P11" s="19">
        <f>SUM(P12:P16)</f>
        <v>435087568.95000005</v>
      </c>
    </row>
    <row r="12" spans="1:16" ht="15.75" x14ac:dyDescent="0.25">
      <c r="A12" s="20">
        <v>101</v>
      </c>
      <c r="B12" s="3"/>
      <c r="C12" s="21" t="s">
        <v>60</v>
      </c>
      <c r="D12" s="22">
        <f>+[1]DGR!D12</f>
        <v>37501594.609999999</v>
      </c>
      <c r="E12" s="10"/>
      <c r="F12" s="22">
        <f>+[1]DGR!F12</f>
        <v>203232157.59</v>
      </c>
      <c r="G12" s="10"/>
      <c r="H12" s="22">
        <f>+[1]DGR!H12</f>
        <v>69985203.540000007</v>
      </c>
      <c r="I12" s="10"/>
      <c r="J12" s="22">
        <f>+[1]DGR!J12</f>
        <v>42050545.640000001</v>
      </c>
      <c r="K12" s="10"/>
      <c r="L12" s="22">
        <f>+[1]DGR!L12</f>
        <v>58818067.57</v>
      </c>
      <c r="M12" s="22"/>
      <c r="N12" s="22">
        <v>0</v>
      </c>
      <c r="O12" s="10"/>
      <c r="P12" s="22">
        <f>+L12+J12+H12+F12+D12+N12</f>
        <v>411587568.95000005</v>
      </c>
    </row>
    <row r="13" spans="1:16" ht="15.75" x14ac:dyDescent="0.25">
      <c r="A13" s="20">
        <v>102</v>
      </c>
      <c r="B13" s="3"/>
      <c r="C13" s="21" t="s">
        <v>61</v>
      </c>
      <c r="D13" s="22">
        <f>+[2]DGR!D13</f>
        <v>0</v>
      </c>
      <c r="E13" s="10"/>
      <c r="F13" s="22">
        <f>+[2]DGR!F13</f>
        <v>0</v>
      </c>
      <c r="G13" s="10"/>
      <c r="H13" s="22">
        <f>+[2]DGR!H13</f>
        <v>0</v>
      </c>
      <c r="I13" s="10"/>
      <c r="J13" s="22">
        <f>+[2]DGR!J13</f>
        <v>0</v>
      </c>
      <c r="K13" s="10"/>
      <c r="L13" s="22">
        <f>+[2]DGR!L13</f>
        <v>0</v>
      </c>
      <c r="M13" s="22"/>
      <c r="N13" s="22">
        <f>+[3]Presupuesto!F15</f>
        <v>0</v>
      </c>
      <c r="O13" s="10"/>
      <c r="P13" s="22">
        <f t="shared" ref="P13:P16" si="6">+L13+J13+H13+F13+D13+N13</f>
        <v>0</v>
      </c>
    </row>
    <row r="14" spans="1:16" ht="15.75" x14ac:dyDescent="0.25">
      <c r="A14" s="20">
        <v>103</v>
      </c>
      <c r="B14" s="3"/>
      <c r="C14" s="21" t="s">
        <v>62</v>
      </c>
      <c r="D14" s="22">
        <f>+[2]DGR!D14</f>
        <v>0</v>
      </c>
      <c r="E14" s="10"/>
      <c r="F14" s="22">
        <f>+[2]DGR!F14</f>
        <v>0</v>
      </c>
      <c r="G14" s="10"/>
      <c r="H14" s="22">
        <f>+[2]DGR!H14</f>
        <v>0</v>
      </c>
      <c r="I14" s="10"/>
      <c r="J14" s="22">
        <f>+[2]DGR!J14</f>
        <v>0</v>
      </c>
      <c r="K14" s="10"/>
      <c r="L14" s="22">
        <f>+[2]DGR!L14</f>
        <v>0</v>
      </c>
      <c r="M14" s="22"/>
      <c r="N14" s="22">
        <f>+[3]Presupuesto!F16</f>
        <v>0</v>
      </c>
      <c r="O14" s="10"/>
      <c r="P14" s="22">
        <f t="shared" si="6"/>
        <v>0</v>
      </c>
    </row>
    <row r="15" spans="1:16" ht="15.75" x14ac:dyDescent="0.25">
      <c r="A15" s="20">
        <v>104</v>
      </c>
      <c r="B15" s="3"/>
      <c r="C15" s="21" t="s">
        <v>63</v>
      </c>
      <c r="D15" s="22">
        <f>+[2]DGR!D15</f>
        <v>0</v>
      </c>
      <c r="E15" s="10"/>
      <c r="F15" s="22">
        <f>+[2]DGR!F15</f>
        <v>0</v>
      </c>
      <c r="G15" s="10"/>
      <c r="H15" s="22">
        <f>+[2]DGR!H15</f>
        <v>0</v>
      </c>
      <c r="I15" s="10"/>
      <c r="J15" s="22">
        <f>+[2]DGR!J15</f>
        <v>0</v>
      </c>
      <c r="K15" s="10"/>
      <c r="L15" s="22">
        <f>+[2]DGR!L15</f>
        <v>0</v>
      </c>
      <c r="M15" s="22"/>
      <c r="N15" s="22">
        <f>+[3]Presupuesto!F17</f>
        <v>0</v>
      </c>
      <c r="O15" s="10"/>
      <c r="P15" s="22">
        <f t="shared" si="6"/>
        <v>0</v>
      </c>
    </row>
    <row r="16" spans="1:16" ht="15.75" x14ac:dyDescent="0.25">
      <c r="A16" s="20">
        <v>105</v>
      </c>
      <c r="B16" s="3"/>
      <c r="C16" s="21" t="s">
        <v>64</v>
      </c>
      <c r="D16" s="22">
        <f>+[1]DGR!D16</f>
        <v>3000000</v>
      </c>
      <c r="E16" s="10"/>
      <c r="F16" s="22">
        <f>+[1]DGR!F16</f>
        <v>12000000</v>
      </c>
      <c r="G16" s="10"/>
      <c r="H16" s="22">
        <f>+[1]DGR!H16</f>
        <v>4000000</v>
      </c>
      <c r="I16" s="10"/>
      <c r="J16" s="22">
        <f>+[1]DGR!J16</f>
        <v>2000000</v>
      </c>
      <c r="K16" s="10"/>
      <c r="L16" s="22">
        <f>+[1]DGR!L16</f>
        <v>2500000</v>
      </c>
      <c r="M16" s="22"/>
      <c r="N16" s="22">
        <v>0</v>
      </c>
      <c r="O16" s="10"/>
      <c r="P16" s="22">
        <f t="shared" si="6"/>
        <v>23500000</v>
      </c>
    </row>
    <row r="17" spans="1:16" ht="15.75" x14ac:dyDescent="0.25">
      <c r="A17" s="3"/>
      <c r="B17" s="3"/>
      <c r="C17" s="21"/>
      <c r="D17" s="22"/>
      <c r="E17" s="10"/>
      <c r="F17" s="22"/>
      <c r="G17" s="10"/>
      <c r="H17" s="22"/>
      <c r="I17" s="10"/>
      <c r="J17" s="22"/>
      <c r="K17" s="10"/>
      <c r="L17" s="22"/>
      <c r="M17" s="22"/>
      <c r="N17" s="22"/>
      <c r="O17" s="10"/>
      <c r="P17" s="22"/>
    </row>
    <row r="18" spans="1:16" ht="15.75" x14ac:dyDescent="0.25">
      <c r="A18" s="17">
        <v>2</v>
      </c>
      <c r="B18" s="3"/>
      <c r="C18" s="18" t="s">
        <v>65</v>
      </c>
      <c r="D18" s="19">
        <f t="shared" ref="D18:F18" si="7">SUM(D19:D23)</f>
        <v>19598595.199999999</v>
      </c>
      <c r="E18" s="10"/>
      <c r="F18" s="19">
        <f t="shared" si="7"/>
        <v>56618448.649999999</v>
      </c>
      <c r="G18" s="10"/>
      <c r="H18" s="19">
        <f t="shared" ref="H18:J18" si="8">SUM(H19:H23)</f>
        <v>13082563.369999999</v>
      </c>
      <c r="I18" s="10"/>
      <c r="J18" s="19">
        <f t="shared" si="8"/>
        <v>5500000</v>
      </c>
      <c r="K18" s="10"/>
      <c r="L18" s="19">
        <f t="shared" ref="L18:N18" si="9">SUM(L19:L23)</f>
        <v>7345772.8499999996</v>
      </c>
      <c r="M18" s="42"/>
      <c r="N18" s="19">
        <f t="shared" si="9"/>
        <v>0</v>
      </c>
      <c r="O18" s="10"/>
      <c r="P18" s="19">
        <f>SUM(P19:P23)</f>
        <v>102145380.06999999</v>
      </c>
    </row>
    <row r="19" spans="1:16" ht="15.75" x14ac:dyDescent="0.25">
      <c r="A19" s="20">
        <v>201</v>
      </c>
      <c r="B19" s="3"/>
      <c r="C19" s="21" t="s">
        <v>66</v>
      </c>
      <c r="D19" s="22">
        <f>+[1]DGR!D19</f>
        <v>5000000</v>
      </c>
      <c r="E19" s="10"/>
      <c r="F19" s="22">
        <f>+[1]DGR!F19</f>
        <v>25000000</v>
      </c>
      <c r="G19" s="10"/>
      <c r="H19" s="22">
        <f>+[1]DGR!H19</f>
        <v>4235000</v>
      </c>
      <c r="I19" s="10"/>
      <c r="J19" s="22">
        <f>+[1]DGR!J19</f>
        <v>5500000</v>
      </c>
      <c r="K19" s="10"/>
      <c r="L19" s="22">
        <f>+[1]DGR!L19</f>
        <v>5500000</v>
      </c>
      <c r="M19" s="22"/>
      <c r="N19" s="22">
        <v>0</v>
      </c>
      <c r="O19" s="10"/>
      <c r="P19" s="22">
        <f t="shared" ref="P19:P23" si="10">+L19+J19+H19+F19+D19+N19</f>
        <v>45235000</v>
      </c>
    </row>
    <row r="20" spans="1:16" ht="15.75" x14ac:dyDescent="0.25">
      <c r="A20" s="20">
        <v>202</v>
      </c>
      <c r="B20" s="3"/>
      <c r="C20" s="21" t="s">
        <v>67</v>
      </c>
      <c r="D20" s="22">
        <f>+[1]DGR!D20</f>
        <v>10000000</v>
      </c>
      <c r="E20" s="10"/>
      <c r="F20" s="22">
        <f>+[1]DGR!F20</f>
        <v>0</v>
      </c>
      <c r="G20" s="10"/>
      <c r="H20" s="22">
        <f>+[1]DGR!H20</f>
        <v>0</v>
      </c>
      <c r="I20" s="10"/>
      <c r="J20" s="22">
        <f>+[1]DGR!J20</f>
        <v>0</v>
      </c>
      <c r="K20" s="10"/>
      <c r="L20" s="22">
        <f>+[1]DGR!L20</f>
        <v>0</v>
      </c>
      <c r="M20" s="22"/>
      <c r="N20" s="22">
        <f>+[1]DGR!N20</f>
        <v>0</v>
      </c>
      <c r="O20" s="10"/>
      <c r="P20" s="22">
        <f t="shared" si="10"/>
        <v>10000000</v>
      </c>
    </row>
    <row r="21" spans="1:16" ht="15.75" x14ac:dyDescent="0.25">
      <c r="A21" s="20">
        <v>203</v>
      </c>
      <c r="B21" s="3"/>
      <c r="C21" s="21" t="s">
        <v>68</v>
      </c>
      <c r="D21" s="22">
        <f>+[1]DGR!D21</f>
        <v>4598595.2</v>
      </c>
      <c r="E21" s="10"/>
      <c r="F21" s="22">
        <f>+[1]DGR!F21</f>
        <v>31618448.649999999</v>
      </c>
      <c r="G21" s="10"/>
      <c r="H21" s="22">
        <f>+[1]DGR!H21</f>
        <v>8847563.3699999992</v>
      </c>
      <c r="I21" s="10"/>
      <c r="J21" s="22">
        <f>+[1]DGR!J21</f>
        <v>0</v>
      </c>
      <c r="K21" s="10"/>
      <c r="L21" s="22">
        <f>+[1]DGR!L21</f>
        <v>1845772.85</v>
      </c>
      <c r="M21" s="22"/>
      <c r="N21" s="22">
        <v>0</v>
      </c>
      <c r="O21" s="10"/>
      <c r="P21" s="22">
        <f t="shared" si="10"/>
        <v>46910380.07</v>
      </c>
    </row>
    <row r="22" spans="1:16" ht="15.75" x14ac:dyDescent="0.25">
      <c r="A22" s="20">
        <v>204</v>
      </c>
      <c r="B22" s="3"/>
      <c r="C22" s="21" t="s">
        <v>69</v>
      </c>
      <c r="D22" s="22">
        <f>+[2]DGR!D22</f>
        <v>0</v>
      </c>
      <c r="E22" s="10"/>
      <c r="F22" s="22">
        <f>+[2]DGR!F22</f>
        <v>0</v>
      </c>
      <c r="G22" s="10"/>
      <c r="H22" s="22">
        <f>+[2]DGR!H22</f>
        <v>0</v>
      </c>
      <c r="I22" s="10"/>
      <c r="J22" s="22">
        <f>+[2]DGR!J22</f>
        <v>0</v>
      </c>
      <c r="K22" s="10"/>
      <c r="L22" s="22">
        <f>+[2]DGR!L22</f>
        <v>0</v>
      </c>
      <c r="M22" s="22"/>
      <c r="N22" s="22">
        <f>+[3]Presupuesto!F24</f>
        <v>0</v>
      </c>
      <c r="O22" s="10"/>
      <c r="P22" s="22">
        <f t="shared" si="10"/>
        <v>0</v>
      </c>
    </row>
    <row r="23" spans="1:16" ht="15.75" x14ac:dyDescent="0.25">
      <c r="A23" s="20">
        <v>205</v>
      </c>
      <c r="B23" s="3"/>
      <c r="C23" s="21" t="s">
        <v>70</v>
      </c>
      <c r="D23" s="22">
        <f>+[2]DGR!D23</f>
        <v>0</v>
      </c>
      <c r="E23" s="10"/>
      <c r="F23" s="22">
        <f>+[2]DGR!F23</f>
        <v>0</v>
      </c>
      <c r="G23" s="10"/>
      <c r="H23" s="22">
        <f>+[2]DGR!H23</f>
        <v>0</v>
      </c>
      <c r="I23" s="10"/>
      <c r="J23" s="22">
        <f>+[2]DGR!J23</f>
        <v>0</v>
      </c>
      <c r="K23" s="10"/>
      <c r="L23" s="22">
        <f>+[2]DGR!L23</f>
        <v>0</v>
      </c>
      <c r="M23" s="22"/>
      <c r="N23" s="22">
        <f>+[3]Presupuesto!F25</f>
        <v>0</v>
      </c>
      <c r="O23" s="10"/>
      <c r="P23" s="22">
        <f t="shared" si="10"/>
        <v>0</v>
      </c>
    </row>
    <row r="24" spans="1:16" ht="15.75" x14ac:dyDescent="0.25">
      <c r="A24" s="3"/>
      <c r="B24" s="3"/>
      <c r="C24" s="21"/>
      <c r="D24" s="22"/>
      <c r="E24" s="10"/>
      <c r="F24" s="22"/>
      <c r="G24" s="10"/>
      <c r="H24" s="22"/>
      <c r="I24" s="10"/>
      <c r="J24" s="22"/>
      <c r="K24" s="10"/>
      <c r="L24" s="22"/>
      <c r="M24" s="22"/>
      <c r="N24" s="22"/>
      <c r="O24" s="10"/>
      <c r="P24" s="22"/>
    </row>
    <row r="25" spans="1:16" ht="15.75" x14ac:dyDescent="0.25">
      <c r="A25" s="17">
        <v>3</v>
      </c>
      <c r="B25" s="3"/>
      <c r="C25" s="18" t="s">
        <v>71</v>
      </c>
      <c r="D25" s="19">
        <f t="shared" ref="D25:F25" si="11">SUM(D26:D30)</f>
        <v>60424805.369999997</v>
      </c>
      <c r="E25" s="10"/>
      <c r="F25" s="19">
        <f t="shared" si="11"/>
        <v>241704604.34999996</v>
      </c>
      <c r="G25" s="10"/>
      <c r="H25" s="19">
        <f t="shared" ref="H25:J25" si="12">SUM(H26:H30)</f>
        <v>93165118.370000005</v>
      </c>
      <c r="I25" s="10"/>
      <c r="J25" s="19">
        <f t="shared" si="12"/>
        <v>60648457.040000007</v>
      </c>
      <c r="K25" s="10"/>
      <c r="L25" s="19">
        <f t="shared" ref="L25:N25" si="13">SUM(L26:L30)</f>
        <v>83858085.109999999</v>
      </c>
      <c r="M25" s="42"/>
      <c r="N25" s="19">
        <f t="shared" si="13"/>
        <v>0</v>
      </c>
      <c r="O25" s="10"/>
      <c r="P25" s="19">
        <f>SUM(P26:P30)</f>
        <v>539801070.24000001</v>
      </c>
    </row>
    <row r="26" spans="1:16" ht="15.75" x14ac:dyDescent="0.25">
      <c r="A26" s="20">
        <v>301</v>
      </c>
      <c r="B26" s="3"/>
      <c r="C26" s="21" t="s">
        <v>72</v>
      </c>
      <c r="D26" s="22">
        <f>+[1]DGR!D26</f>
        <v>18601976.91</v>
      </c>
      <c r="E26" s="10"/>
      <c r="F26" s="22">
        <f>+[1]DGR!F26</f>
        <v>81954323.689999998</v>
      </c>
      <c r="G26" s="10"/>
      <c r="H26" s="22">
        <f>+[1]DGR!H26</f>
        <v>28051966.52</v>
      </c>
      <c r="I26" s="10"/>
      <c r="J26" s="22">
        <f>+[1]DGR!J26</f>
        <v>16052483.890000001</v>
      </c>
      <c r="K26" s="10"/>
      <c r="L26" s="22">
        <f>+[1]DGR!L26</f>
        <v>21581975.91</v>
      </c>
      <c r="M26" s="22"/>
      <c r="N26" s="22">
        <v>0</v>
      </c>
      <c r="O26" s="10"/>
      <c r="P26" s="22">
        <f t="shared" ref="P26:P30" si="14">+L26+J26+H26+F26+D26+N26</f>
        <v>166242726.91999999</v>
      </c>
    </row>
    <row r="27" spans="1:16" ht="15.75" x14ac:dyDescent="0.25">
      <c r="A27" s="20">
        <v>302</v>
      </c>
      <c r="B27" s="3"/>
      <c r="C27" s="21" t="s">
        <v>73</v>
      </c>
      <c r="D27" s="22">
        <f>+[1]DGR!D27</f>
        <v>20007722.989999998</v>
      </c>
      <c r="E27" s="10"/>
      <c r="F27" s="22">
        <f>+[1]DGR!F27</f>
        <v>65220826.700000003</v>
      </c>
      <c r="G27" s="10"/>
      <c r="H27" s="22">
        <f>+[1]DGR!H27</f>
        <v>27951974.190000001</v>
      </c>
      <c r="I27" s="10"/>
      <c r="J27" s="22">
        <f>+[1]DGR!J27</f>
        <v>21823534.93</v>
      </c>
      <c r="K27" s="10"/>
      <c r="L27" s="22">
        <f>+[1]DGR!L27</f>
        <v>30221092.859999999</v>
      </c>
      <c r="M27" s="22"/>
      <c r="N27" s="22">
        <v>0</v>
      </c>
      <c r="O27" s="10"/>
      <c r="P27" s="22">
        <f t="shared" si="14"/>
        <v>165225151.67000002</v>
      </c>
    </row>
    <row r="28" spans="1:16" ht="15.75" x14ac:dyDescent="0.25">
      <c r="A28" s="20">
        <v>303</v>
      </c>
      <c r="B28" s="3"/>
      <c r="C28" s="21" t="s">
        <v>74</v>
      </c>
      <c r="D28" s="22">
        <f>+[1]DGR!D28</f>
        <v>9271153.4000000004</v>
      </c>
      <c r="E28" s="10"/>
      <c r="F28" s="22">
        <f>+[1]DGR!F28</f>
        <v>39504246.969999999</v>
      </c>
      <c r="G28" s="10"/>
      <c r="H28" s="22">
        <f>+[1]DGR!H28</f>
        <v>13864068.1</v>
      </c>
      <c r="I28" s="10"/>
      <c r="J28" s="22">
        <f>+[1]DGR!J28</f>
        <v>8476846.3599999994</v>
      </c>
      <c r="K28" s="10"/>
      <c r="L28" s="22">
        <f>+[1]DGR!L28</f>
        <v>11732455.810000001</v>
      </c>
      <c r="M28" s="22"/>
      <c r="N28" s="22">
        <v>0</v>
      </c>
      <c r="O28" s="10"/>
      <c r="P28" s="22">
        <f t="shared" si="14"/>
        <v>82848770.640000015</v>
      </c>
    </row>
    <row r="29" spans="1:16" ht="15.75" x14ac:dyDescent="0.25">
      <c r="A29" s="20">
        <v>304</v>
      </c>
      <c r="B29" s="3"/>
      <c r="C29" s="21" t="s">
        <v>75</v>
      </c>
      <c r="D29" s="22">
        <f>+[1]DGR!D29</f>
        <v>8554827.8599999994</v>
      </c>
      <c r="E29" s="10"/>
      <c r="F29" s="22">
        <f>+[1]DGR!F29</f>
        <v>36451994.159999996</v>
      </c>
      <c r="G29" s="10"/>
      <c r="H29" s="22">
        <f>+[1]DGR!H29</f>
        <v>12792875.91</v>
      </c>
      <c r="I29" s="10"/>
      <c r="J29" s="22">
        <f>+[1]DGR!J29</f>
        <v>7821892.0199999996</v>
      </c>
      <c r="K29" s="10"/>
      <c r="L29" s="22">
        <f>+[1]DGR!L29</f>
        <v>10825960.33</v>
      </c>
      <c r="M29" s="22"/>
      <c r="N29" s="22">
        <v>0</v>
      </c>
      <c r="O29" s="10"/>
      <c r="P29" s="22">
        <f t="shared" si="14"/>
        <v>76447550.280000001</v>
      </c>
    </row>
    <row r="30" spans="1:16" ht="15.75" x14ac:dyDescent="0.25">
      <c r="A30" s="20">
        <v>399</v>
      </c>
      <c r="B30" s="3"/>
      <c r="C30" s="21" t="s">
        <v>76</v>
      </c>
      <c r="D30" s="22">
        <f>+[1]DGR!D30</f>
        <v>3989124.21</v>
      </c>
      <c r="E30" s="10"/>
      <c r="F30" s="22">
        <f>+[1]DGR!F30</f>
        <v>18573212.829999998</v>
      </c>
      <c r="G30" s="10"/>
      <c r="H30" s="22">
        <f>+[1]DGR!H30</f>
        <v>10504233.65</v>
      </c>
      <c r="I30" s="10"/>
      <c r="J30" s="22">
        <f>+[1]DGR!J30</f>
        <v>6473699.8399999999</v>
      </c>
      <c r="K30" s="10"/>
      <c r="L30" s="22">
        <f>+[1]DGR!L30</f>
        <v>9496600.1999999993</v>
      </c>
      <c r="M30" s="22"/>
      <c r="N30" s="22">
        <v>0</v>
      </c>
      <c r="O30" s="10"/>
      <c r="P30" s="22">
        <f t="shared" si="14"/>
        <v>49036870.729999997</v>
      </c>
    </row>
    <row r="31" spans="1:16" ht="15.75" x14ac:dyDescent="0.25">
      <c r="A31" s="20"/>
      <c r="B31" s="3"/>
      <c r="C31" s="21"/>
      <c r="D31" s="22"/>
      <c r="E31" s="10"/>
      <c r="F31" s="22"/>
      <c r="G31" s="10"/>
      <c r="H31" s="22"/>
      <c r="I31" s="10"/>
      <c r="J31" s="22"/>
      <c r="K31" s="10"/>
      <c r="L31" s="22"/>
      <c r="M31" s="22"/>
      <c r="N31" s="22"/>
      <c r="O31" s="10"/>
      <c r="P31" s="22"/>
    </row>
    <row r="32" spans="1:16" ht="15.75" x14ac:dyDescent="0.25">
      <c r="A32" s="17">
        <v>4</v>
      </c>
      <c r="B32" s="3"/>
      <c r="C32" s="18" t="s">
        <v>77</v>
      </c>
      <c r="D32" s="19">
        <f t="shared" ref="D32:F32" si="15">SUM(D33:D34)</f>
        <v>16510070.120151997</v>
      </c>
      <c r="E32" s="10"/>
      <c r="F32" s="19">
        <f t="shared" si="15"/>
        <v>70349163.001207992</v>
      </c>
      <c r="G32" s="10"/>
      <c r="H32" s="19">
        <f t="shared" ref="H32:J32" si="16">SUM(H33:H34)</f>
        <v>24689132.469512001</v>
      </c>
      <c r="I32" s="10"/>
      <c r="J32" s="19">
        <f t="shared" si="16"/>
        <v>15095567.997888001</v>
      </c>
      <c r="K32" s="10"/>
      <c r="L32" s="19">
        <f t="shared" ref="L32:N32" si="17">SUM(L33:L34)</f>
        <v>20893157.306448001</v>
      </c>
      <c r="M32" s="42"/>
      <c r="N32" s="19">
        <f t="shared" si="17"/>
        <v>0</v>
      </c>
      <c r="O32" s="10"/>
      <c r="P32" s="19">
        <f>SUM(P33:P34)</f>
        <v>147537090.89520797</v>
      </c>
    </row>
    <row r="33" spans="1:16" ht="15.75" x14ac:dyDescent="0.25">
      <c r="A33" s="20">
        <v>401</v>
      </c>
      <c r="B33" s="3"/>
      <c r="C33" s="21" t="s">
        <v>78</v>
      </c>
      <c r="D33" s="22">
        <f>+[1]DGR!D33</f>
        <v>15953800.911251998</v>
      </c>
      <c r="E33" s="10"/>
      <c r="F33" s="22">
        <f>+[1]DGR!F33</f>
        <v>67978908.183107987</v>
      </c>
      <c r="G33" s="10"/>
      <c r="H33" s="22">
        <f>+[1]DGR!H33</f>
        <v>23857288.383611999</v>
      </c>
      <c r="I33" s="10"/>
      <c r="J33" s="22">
        <f>+[1]DGR!J33</f>
        <v>14586957.216288</v>
      </c>
      <c r="K33" s="10"/>
      <c r="L33" s="22">
        <f>+[1]DGR!L33</f>
        <v>20189209.957848001</v>
      </c>
      <c r="M33" s="22"/>
      <c r="N33" s="22">
        <v>0</v>
      </c>
      <c r="O33" s="10"/>
      <c r="P33" s="22">
        <f t="shared" ref="P33:P34" si="18">+L33+J33+H33+F33+D33+N33</f>
        <v>142566164.65210798</v>
      </c>
    </row>
    <row r="34" spans="1:16" ht="15.75" x14ac:dyDescent="0.25">
      <c r="A34" s="20">
        <v>405</v>
      </c>
      <c r="B34" s="3"/>
      <c r="C34" s="21" t="s">
        <v>79</v>
      </c>
      <c r="D34" s="22">
        <f>+[1]DGR!D34</f>
        <v>556269.20889999997</v>
      </c>
      <c r="E34" s="10"/>
      <c r="F34" s="22">
        <f>+[1]DGR!F34</f>
        <v>2370254.8180999998</v>
      </c>
      <c r="G34" s="10"/>
      <c r="H34" s="22">
        <f>+[1]DGR!H34</f>
        <v>831844.08590000006</v>
      </c>
      <c r="I34" s="10"/>
      <c r="J34" s="22">
        <f>+[1]DGR!J34</f>
        <v>508610.78160000005</v>
      </c>
      <c r="K34" s="10"/>
      <c r="L34" s="22">
        <f>+[1]DGR!L34</f>
        <v>703947.34860000003</v>
      </c>
      <c r="M34" s="22"/>
      <c r="N34" s="22">
        <v>0</v>
      </c>
      <c r="O34" s="10"/>
      <c r="P34" s="22">
        <f t="shared" si="18"/>
        <v>4970926.2430999996</v>
      </c>
    </row>
    <row r="35" spans="1:16" ht="15.75" x14ac:dyDescent="0.25">
      <c r="A35" s="20"/>
      <c r="B35" s="3"/>
      <c r="C35" s="21"/>
      <c r="D35" s="23"/>
      <c r="E35" s="10"/>
      <c r="F35" s="23"/>
      <c r="G35" s="10"/>
      <c r="H35" s="23"/>
      <c r="I35" s="10"/>
      <c r="J35" s="23"/>
      <c r="K35" s="10"/>
      <c r="L35" s="23"/>
      <c r="M35" s="23"/>
      <c r="N35" s="23"/>
      <c r="O35" s="10"/>
      <c r="P35" s="23"/>
    </row>
    <row r="36" spans="1:16" ht="15.75" x14ac:dyDescent="0.25">
      <c r="A36" s="17">
        <v>5</v>
      </c>
      <c r="B36" s="3"/>
      <c r="C36" s="18" t="s">
        <v>80</v>
      </c>
      <c r="D36" s="24">
        <f t="shared" ref="D36:F36" si="19">SUM(D37:D41)</f>
        <v>10936252.650099998</v>
      </c>
      <c r="E36" s="10"/>
      <c r="F36" s="24">
        <f t="shared" si="19"/>
        <v>46599209.722899996</v>
      </c>
      <c r="G36" s="10"/>
      <c r="H36" s="24">
        <f t="shared" ref="H36:J36" si="20">SUM(H37:H41)</f>
        <v>16354054.733100001</v>
      </c>
      <c r="I36" s="10"/>
      <c r="J36" s="24">
        <f t="shared" si="20"/>
        <v>9999287.9644000009</v>
      </c>
      <c r="K36" s="10"/>
      <c r="L36" s="24">
        <f t="shared" ref="L36:N36" si="21">SUM(L37:L41)</f>
        <v>13839604.8774</v>
      </c>
      <c r="M36" s="43"/>
      <c r="N36" s="24">
        <f t="shared" si="21"/>
        <v>0</v>
      </c>
      <c r="O36" s="10"/>
      <c r="P36" s="24">
        <f>SUM(P37:P41)</f>
        <v>97728409.947899997</v>
      </c>
    </row>
    <row r="37" spans="1:16" ht="15.75" x14ac:dyDescent="0.25">
      <c r="A37" s="20">
        <v>501</v>
      </c>
      <c r="B37" s="3"/>
      <c r="C37" s="21" t="s">
        <v>81</v>
      </c>
      <c r="D37" s="22">
        <f>+[2]DGR!D37</f>
        <v>0</v>
      </c>
      <c r="E37" s="10"/>
      <c r="F37" s="22">
        <f>+[2]DGR!F37</f>
        <v>0</v>
      </c>
      <c r="G37" s="10"/>
      <c r="H37" s="22">
        <f>+[2]DGR!H37</f>
        <v>0</v>
      </c>
      <c r="I37" s="10"/>
      <c r="J37" s="22">
        <f>+[2]DGR!J37</f>
        <v>0</v>
      </c>
      <c r="K37" s="10"/>
      <c r="L37" s="22">
        <f>+[2]DGR!L37</f>
        <v>0</v>
      </c>
      <c r="M37" s="22"/>
      <c r="N37" s="22">
        <f>+[3]Presupuesto!F39</f>
        <v>0</v>
      </c>
      <c r="O37" s="10"/>
      <c r="P37" s="22">
        <f t="shared" ref="P37:P41" si="22">+L37+J37+H37+F37+D37+N37</f>
        <v>0</v>
      </c>
    </row>
    <row r="38" spans="1:16" ht="15.75" x14ac:dyDescent="0.25">
      <c r="A38" s="20">
        <v>502</v>
      </c>
      <c r="B38" s="3"/>
      <c r="C38" s="21" t="s">
        <v>82</v>
      </c>
      <c r="D38" s="22">
        <f>+[1]DGR!D38</f>
        <v>1668807.6266999997</v>
      </c>
      <c r="E38" s="10"/>
      <c r="F38" s="22">
        <f>+[1]DGR!F38</f>
        <v>7110764.4542999985</v>
      </c>
      <c r="G38" s="10"/>
      <c r="H38" s="22">
        <f>+[1]DGR!H38</f>
        <v>2495532.2577</v>
      </c>
      <c r="I38" s="10"/>
      <c r="J38" s="22">
        <f>+[1]DGR!J38</f>
        <v>1525832.3448000001</v>
      </c>
      <c r="K38" s="10"/>
      <c r="L38" s="22">
        <f>+[1]DGR!L38</f>
        <v>2111842.0458</v>
      </c>
      <c r="M38" s="22"/>
      <c r="N38" s="22">
        <v>0</v>
      </c>
      <c r="O38" s="10"/>
      <c r="P38" s="22">
        <f t="shared" si="22"/>
        <v>14912778.729299996</v>
      </c>
    </row>
    <row r="39" spans="1:16" ht="15.75" x14ac:dyDescent="0.25">
      <c r="A39" s="20">
        <v>503</v>
      </c>
      <c r="B39" s="3"/>
      <c r="C39" s="21" t="s">
        <v>83</v>
      </c>
      <c r="D39" s="22">
        <f>+[1]DGR!D39</f>
        <v>3337615.2533999993</v>
      </c>
      <c r="E39" s="10"/>
      <c r="F39" s="22">
        <f>+[1]DGR!F39</f>
        <v>14221528.908599997</v>
      </c>
      <c r="G39" s="10"/>
      <c r="H39" s="22">
        <f>+[1]DGR!H39</f>
        <v>4991064.5153999999</v>
      </c>
      <c r="I39" s="10"/>
      <c r="J39" s="22">
        <f>+[1]DGR!J39</f>
        <v>3051664.6896000002</v>
      </c>
      <c r="K39" s="10"/>
      <c r="L39" s="22">
        <f>+[1]DGR!L39</f>
        <v>4223684.0915999999</v>
      </c>
      <c r="M39" s="22"/>
      <c r="N39" s="22">
        <v>0</v>
      </c>
      <c r="O39" s="10"/>
      <c r="P39" s="22">
        <f t="shared" si="22"/>
        <v>29825557.458599992</v>
      </c>
    </row>
    <row r="40" spans="1:16" ht="15.75" x14ac:dyDescent="0.25">
      <c r="A40" s="20">
        <v>504</v>
      </c>
      <c r="B40" s="3"/>
      <c r="C40" s="21" t="s">
        <v>84</v>
      </c>
      <c r="D40" s="22">
        <f>+[2]DGR!D40</f>
        <v>0</v>
      </c>
      <c r="E40" s="10"/>
      <c r="F40" s="22">
        <f>+[2]DGR!F40</f>
        <v>0</v>
      </c>
      <c r="G40" s="10"/>
      <c r="H40" s="22">
        <f>+[2]DGR!H40</f>
        <v>0</v>
      </c>
      <c r="I40" s="10"/>
      <c r="J40" s="22">
        <f>+[2]DGR!J40</f>
        <v>0</v>
      </c>
      <c r="K40" s="10"/>
      <c r="L40" s="22">
        <f>+[2]DGR!L40</f>
        <v>0</v>
      </c>
      <c r="M40" s="22"/>
      <c r="N40" s="22">
        <f>+[3]Presupuesto!F42</f>
        <v>0</v>
      </c>
      <c r="O40" s="10"/>
      <c r="P40" s="22">
        <f t="shared" si="22"/>
        <v>0</v>
      </c>
    </row>
    <row r="41" spans="1:16" ht="15.75" x14ac:dyDescent="0.25">
      <c r="A41" s="20">
        <v>505</v>
      </c>
      <c r="B41" s="3"/>
      <c r="C41" s="21" t="s">
        <v>85</v>
      </c>
      <c r="D41" s="22">
        <f>+[1]DGR!D41</f>
        <v>5929829.7699999996</v>
      </c>
      <c r="E41" s="10"/>
      <c r="F41" s="22">
        <f>+[1]DGR!F41</f>
        <v>25266916.359999999</v>
      </c>
      <c r="G41" s="10"/>
      <c r="H41" s="22">
        <f>+[1]DGR!H41</f>
        <v>8867457.9600000009</v>
      </c>
      <c r="I41" s="10"/>
      <c r="J41" s="22">
        <f>+[1]DGR!J41</f>
        <v>5421790.9299999997</v>
      </c>
      <c r="K41" s="10"/>
      <c r="L41" s="22">
        <f>+[1]DGR!L41</f>
        <v>7504078.7400000002</v>
      </c>
      <c r="M41" s="22"/>
      <c r="N41" s="22">
        <v>0</v>
      </c>
      <c r="O41" s="10"/>
      <c r="P41" s="22">
        <f t="shared" si="22"/>
        <v>52990073.760000005</v>
      </c>
    </row>
    <row r="42" spans="1:16" ht="15.75" x14ac:dyDescent="0.25">
      <c r="A42" s="20"/>
      <c r="B42" s="3"/>
      <c r="C42" s="21"/>
      <c r="D42" s="22"/>
      <c r="E42" s="10"/>
      <c r="F42" s="22"/>
      <c r="G42" s="10"/>
      <c r="H42" s="22"/>
      <c r="I42" s="10"/>
      <c r="J42" s="22"/>
      <c r="K42" s="10"/>
      <c r="L42" s="22"/>
      <c r="M42" s="22"/>
      <c r="N42" s="22"/>
      <c r="O42" s="10"/>
      <c r="P42" s="22"/>
    </row>
    <row r="43" spans="1:16" ht="15.75" x14ac:dyDescent="0.25">
      <c r="A43" s="17">
        <v>6</v>
      </c>
      <c r="B43" s="3"/>
      <c r="C43" s="18" t="s">
        <v>86</v>
      </c>
      <c r="D43" s="19">
        <f t="shared" ref="D43:F43" si="23">SUM(D44:D45)</f>
        <v>0</v>
      </c>
      <c r="E43" s="10"/>
      <c r="F43" s="19">
        <f t="shared" si="23"/>
        <v>0</v>
      </c>
      <c r="G43" s="10"/>
      <c r="H43" s="19">
        <f t="shared" ref="H43:J43" si="24">SUM(H44:H45)</f>
        <v>0</v>
      </c>
      <c r="I43" s="10"/>
      <c r="J43" s="19">
        <f t="shared" si="24"/>
        <v>0</v>
      </c>
      <c r="K43" s="10"/>
      <c r="L43" s="19">
        <f t="shared" ref="L43:N43" si="25">SUM(L44:L45)</f>
        <v>0</v>
      </c>
      <c r="M43" s="42"/>
      <c r="N43" s="19">
        <f t="shared" si="25"/>
        <v>0</v>
      </c>
      <c r="O43" s="10"/>
      <c r="P43" s="19">
        <f>SUM(P44:P45)</f>
        <v>0</v>
      </c>
    </row>
    <row r="44" spans="1:16" ht="15.75" x14ac:dyDescent="0.25">
      <c r="A44" s="20">
        <v>601</v>
      </c>
      <c r="B44" s="3"/>
      <c r="C44" s="21" t="s">
        <v>87</v>
      </c>
      <c r="D44" s="22">
        <f>+[2]DGR!D44</f>
        <v>0</v>
      </c>
      <c r="E44" s="10"/>
      <c r="F44" s="22">
        <f>+[2]DGR!F44</f>
        <v>0</v>
      </c>
      <c r="G44" s="10"/>
      <c r="H44" s="22">
        <f>+[2]DGR!H44</f>
        <v>0</v>
      </c>
      <c r="I44" s="10"/>
      <c r="J44" s="22">
        <f>+[2]DGR!J44</f>
        <v>0</v>
      </c>
      <c r="K44" s="10"/>
      <c r="L44" s="22">
        <f>+[2]DGR!L44</f>
        <v>0</v>
      </c>
      <c r="M44" s="22"/>
      <c r="N44" s="22">
        <f>+[3]Presupuesto!F46</f>
        <v>0</v>
      </c>
      <c r="O44" s="10"/>
      <c r="P44" s="22">
        <f t="shared" ref="P44:P45" si="26">+L44+J44+H44+F44+D44+N44</f>
        <v>0</v>
      </c>
    </row>
    <row r="45" spans="1:16" ht="15.75" x14ac:dyDescent="0.25">
      <c r="A45" s="20">
        <v>602</v>
      </c>
      <c r="B45" s="3"/>
      <c r="C45" s="21" t="s">
        <v>88</v>
      </c>
      <c r="D45" s="22">
        <f>+[2]DGR!D45</f>
        <v>0</v>
      </c>
      <c r="E45" s="10"/>
      <c r="F45" s="22">
        <f>+[2]DGR!F45</f>
        <v>0</v>
      </c>
      <c r="G45" s="10"/>
      <c r="H45" s="22">
        <f>+[2]DGR!H45</f>
        <v>0</v>
      </c>
      <c r="I45" s="10"/>
      <c r="J45" s="22">
        <f>+[2]DGR!J45</f>
        <v>0</v>
      </c>
      <c r="K45" s="10"/>
      <c r="L45" s="22">
        <f>+[2]DGR!L45</f>
        <v>0</v>
      </c>
      <c r="M45" s="22"/>
      <c r="N45" s="22">
        <f>+[3]Presupuesto!F47</f>
        <v>0</v>
      </c>
      <c r="O45" s="10"/>
      <c r="P45" s="22">
        <f t="shared" si="26"/>
        <v>0</v>
      </c>
    </row>
    <row r="46" spans="1:16" ht="15.75" x14ac:dyDescent="0.25">
      <c r="A46" s="3"/>
      <c r="B46" s="3"/>
      <c r="C46" s="21"/>
      <c r="D46" s="22"/>
      <c r="E46" s="10"/>
      <c r="F46" s="22"/>
      <c r="G46" s="10"/>
      <c r="H46" s="22"/>
      <c r="I46" s="10"/>
      <c r="J46" s="22"/>
      <c r="K46" s="10"/>
      <c r="L46" s="22"/>
      <c r="M46" s="22"/>
      <c r="N46" s="22"/>
      <c r="O46" s="10"/>
      <c r="P46" s="22"/>
    </row>
    <row r="47" spans="1:16" ht="16.5" thickBot="1" x14ac:dyDescent="0.3">
      <c r="A47" s="11">
        <v>1</v>
      </c>
      <c r="B47" s="3"/>
      <c r="C47" s="12" t="s">
        <v>3</v>
      </c>
      <c r="D47" s="25">
        <f>+D49+D56+D63+D72+D81+D87+D92+D97+D108+D114</f>
        <v>706649500</v>
      </c>
      <c r="E47" s="10"/>
      <c r="F47" s="25">
        <f>+F49+F56+F63+F72+F81+F87+F92+F97+F108+F114</f>
        <v>300055000</v>
      </c>
      <c r="G47" s="10"/>
      <c r="H47" s="25">
        <f>+H49+H56+H63+H72+H81+H87+H92+H97+H108+H114</f>
        <v>312904072.14999998</v>
      </c>
      <c r="I47" s="10"/>
      <c r="J47" s="25">
        <f>+J49+J56+J63+J72+J81+J87+J92+J97+J108+J114</f>
        <v>10000000</v>
      </c>
      <c r="K47" s="10"/>
      <c r="L47" s="25">
        <f>+L49+L56+L63+L72+L81+L87+L92+L97+L108+L114</f>
        <v>56780000</v>
      </c>
      <c r="M47" s="42"/>
      <c r="N47" s="25">
        <f>+N49+N56+N63+N72+N81+N87+N92+N97+N108+N114</f>
        <v>0</v>
      </c>
      <c r="O47" s="10"/>
      <c r="P47" s="25">
        <f t="shared" ref="P47" si="27">+P49+P56+P63+P72+P81+P87+P92+P97+P108+P114</f>
        <v>1386388572.1500001</v>
      </c>
    </row>
    <row r="48" spans="1:16" ht="16.5" thickTop="1" x14ac:dyDescent="0.25">
      <c r="A48" s="20"/>
      <c r="B48" s="3"/>
      <c r="C48" s="21"/>
      <c r="D48" s="22"/>
      <c r="E48" s="10"/>
      <c r="F48" s="22"/>
      <c r="G48" s="10"/>
      <c r="H48" s="22"/>
      <c r="I48" s="10"/>
      <c r="J48" s="22"/>
      <c r="K48" s="10"/>
      <c r="L48" s="22"/>
      <c r="M48" s="22"/>
      <c r="N48" s="22"/>
      <c r="O48" s="10"/>
      <c r="P48" s="22"/>
    </row>
    <row r="49" spans="1:16" ht="15.75" x14ac:dyDescent="0.25">
      <c r="A49" s="17">
        <v>101</v>
      </c>
      <c r="B49" s="3"/>
      <c r="C49" s="18" t="s">
        <v>0</v>
      </c>
      <c r="D49" s="24">
        <f t="shared" ref="D49:F49" si="28">SUM(D50:D54)</f>
        <v>47900000</v>
      </c>
      <c r="E49" s="10"/>
      <c r="F49" s="24">
        <f t="shared" si="28"/>
        <v>7000000</v>
      </c>
      <c r="G49" s="10"/>
      <c r="H49" s="24">
        <f t="shared" ref="H49:J49" si="29">SUM(H50:H54)</f>
        <v>2000000</v>
      </c>
      <c r="I49" s="10"/>
      <c r="J49" s="24">
        <f t="shared" si="29"/>
        <v>0</v>
      </c>
      <c r="K49" s="10"/>
      <c r="L49" s="24">
        <f t="shared" ref="L49:N49" si="30">SUM(L50:L54)</f>
        <v>0</v>
      </c>
      <c r="M49" s="43"/>
      <c r="N49" s="24">
        <f t="shared" si="30"/>
        <v>0</v>
      </c>
      <c r="O49" s="10"/>
      <c r="P49" s="24">
        <f>SUM(P50:P54)</f>
        <v>56900000</v>
      </c>
    </row>
    <row r="50" spans="1:16" ht="15.75" x14ac:dyDescent="0.25">
      <c r="A50" s="20">
        <v>10101</v>
      </c>
      <c r="B50" s="3"/>
      <c r="C50" s="21" t="s">
        <v>89</v>
      </c>
      <c r="D50" s="22">
        <f>+[1]DGR!D50</f>
        <v>0</v>
      </c>
      <c r="E50" s="10"/>
      <c r="F50" s="22">
        <f>+[1]DGR!F50</f>
        <v>7000000</v>
      </c>
      <c r="G50" s="10"/>
      <c r="H50" s="22">
        <f>+[1]DGR!H50</f>
        <v>0</v>
      </c>
      <c r="I50" s="10"/>
      <c r="J50" s="22">
        <f>+[1]DGR!J50</f>
        <v>0</v>
      </c>
      <c r="K50" s="10"/>
      <c r="L50" s="22">
        <f>+[1]DGR!L50</f>
        <v>0</v>
      </c>
      <c r="M50" s="22"/>
      <c r="N50" s="22">
        <f>+[1]DGR!N50</f>
        <v>0</v>
      </c>
      <c r="O50" s="10"/>
      <c r="P50" s="22">
        <f t="shared" ref="P50:P54" si="31">+L50+J50+H50+F50+D50+N50</f>
        <v>7000000</v>
      </c>
    </row>
    <row r="51" spans="1:16" ht="15.75" x14ac:dyDescent="0.25">
      <c r="A51" s="20">
        <v>10102</v>
      </c>
      <c r="B51" s="3"/>
      <c r="C51" s="21" t="s">
        <v>90</v>
      </c>
      <c r="D51" s="22">
        <f>+[1]DGR!D51</f>
        <v>0</v>
      </c>
      <c r="E51" s="10"/>
      <c r="F51" s="22">
        <f>+[1]DGR!F51</f>
        <v>0</v>
      </c>
      <c r="G51" s="10"/>
      <c r="H51" s="22">
        <f>+[1]DGR!H51</f>
        <v>2000000</v>
      </c>
      <c r="I51" s="10"/>
      <c r="J51" s="22">
        <f>+[1]DGR!J51</f>
        <v>0</v>
      </c>
      <c r="K51" s="10"/>
      <c r="L51" s="22">
        <f>+[1]DGR!L51</f>
        <v>0</v>
      </c>
      <c r="M51" s="22"/>
      <c r="N51" s="22">
        <f>+[1]DGR!N51</f>
        <v>0</v>
      </c>
      <c r="O51" s="10"/>
      <c r="P51" s="22">
        <f t="shared" si="31"/>
        <v>2000000</v>
      </c>
    </row>
    <row r="52" spans="1:16" ht="15.75" x14ac:dyDescent="0.25">
      <c r="A52" s="20">
        <v>10103</v>
      </c>
      <c r="B52" s="3"/>
      <c r="C52" s="21" t="s">
        <v>91</v>
      </c>
      <c r="D52" s="22">
        <f>+[1]DGR!D52</f>
        <v>25200000</v>
      </c>
      <c r="E52" s="22"/>
      <c r="F52" s="22">
        <f>+[1]DGR!F52</f>
        <v>0</v>
      </c>
      <c r="G52" s="22"/>
      <c r="H52" s="22">
        <f>+[1]DGR!H52</f>
        <v>0</v>
      </c>
      <c r="I52" s="10"/>
      <c r="J52" s="22">
        <f>+[1]DGR!J52</f>
        <v>0</v>
      </c>
      <c r="K52" s="10"/>
      <c r="L52" s="22">
        <f>+[1]DGR!L52</f>
        <v>0</v>
      </c>
      <c r="M52" s="22"/>
      <c r="N52" s="22">
        <f>+[1]DGR!N52</f>
        <v>0</v>
      </c>
      <c r="O52" s="10"/>
      <c r="P52" s="22">
        <f t="shared" si="31"/>
        <v>25200000</v>
      </c>
    </row>
    <row r="53" spans="1:16" ht="15.75" x14ac:dyDescent="0.25">
      <c r="A53" s="20">
        <v>10104</v>
      </c>
      <c r="B53" s="3"/>
      <c r="C53" s="21" t="s">
        <v>92</v>
      </c>
      <c r="D53" s="22">
        <f>+[1]DGR!D53</f>
        <v>22700000</v>
      </c>
      <c r="E53" s="10"/>
      <c r="F53" s="22">
        <f>+[1]DGR!F53</f>
        <v>0</v>
      </c>
      <c r="G53" s="10"/>
      <c r="H53" s="22">
        <f>+[1]DGR!H53</f>
        <v>0</v>
      </c>
      <c r="I53" s="10"/>
      <c r="J53" s="22">
        <f>+[1]DGR!J53</f>
        <v>0</v>
      </c>
      <c r="K53" s="10"/>
      <c r="L53" s="22">
        <f>+[1]DGR!L53</f>
        <v>0</v>
      </c>
      <c r="M53" s="22"/>
      <c r="N53" s="22">
        <f>+[1]DGR!N53</f>
        <v>0</v>
      </c>
      <c r="O53" s="10"/>
      <c r="P53" s="22">
        <f t="shared" si="31"/>
        <v>22700000</v>
      </c>
    </row>
    <row r="54" spans="1:16" ht="15.75" x14ac:dyDescent="0.25">
      <c r="A54" s="20">
        <v>10199</v>
      </c>
      <c r="B54" s="3"/>
      <c r="C54" s="21" t="s">
        <v>4</v>
      </c>
      <c r="D54" s="22">
        <f>+[1]DGR!D54</f>
        <v>0</v>
      </c>
      <c r="E54" s="10"/>
      <c r="F54" s="22">
        <f>+[2]DGR!F54</f>
        <v>0</v>
      </c>
      <c r="G54" s="10"/>
      <c r="H54" s="22">
        <f>+[1]DGR!H54</f>
        <v>0</v>
      </c>
      <c r="I54" s="10"/>
      <c r="J54" s="22">
        <f>+[2]DGR!J54</f>
        <v>0</v>
      </c>
      <c r="K54" s="10"/>
      <c r="L54" s="22">
        <f>+[2]DGR!L54</f>
        <v>0</v>
      </c>
      <c r="M54" s="22"/>
      <c r="N54" s="22">
        <f>+[3]Presupuesto!F56</f>
        <v>0</v>
      </c>
      <c r="O54" s="10"/>
      <c r="P54" s="22">
        <f t="shared" si="31"/>
        <v>0</v>
      </c>
    </row>
    <row r="55" spans="1:16" ht="15.75" x14ac:dyDescent="0.25">
      <c r="A55" s="20"/>
      <c r="B55" s="3"/>
      <c r="C55" s="21"/>
      <c r="D55" s="22"/>
      <c r="E55" s="10"/>
      <c r="F55" s="22"/>
      <c r="G55" s="10"/>
      <c r="H55" s="22"/>
      <c r="I55" s="10"/>
      <c r="J55" s="22"/>
      <c r="K55" s="10"/>
      <c r="L55" s="22"/>
      <c r="M55" s="22"/>
      <c r="N55" s="22"/>
      <c r="O55" s="10"/>
      <c r="P55" s="22"/>
    </row>
    <row r="56" spans="1:16" ht="15.75" x14ac:dyDescent="0.25">
      <c r="A56" s="17">
        <v>102</v>
      </c>
      <c r="B56" s="3"/>
      <c r="C56" s="18" t="s">
        <v>93</v>
      </c>
      <c r="D56" s="24">
        <f t="shared" ref="D56:F56" si="32">SUM(D57:D61)</f>
        <v>170527500</v>
      </c>
      <c r="E56" s="10"/>
      <c r="F56" s="24">
        <f t="shared" si="32"/>
        <v>125000000</v>
      </c>
      <c r="G56" s="10"/>
      <c r="H56" s="24">
        <f t="shared" ref="H56:J56" si="33">SUM(H57:H61)</f>
        <v>0</v>
      </c>
      <c r="I56" s="10"/>
      <c r="J56" s="24">
        <f t="shared" si="33"/>
        <v>0</v>
      </c>
      <c r="K56" s="10"/>
      <c r="L56" s="24">
        <f t="shared" ref="L56:N56" si="34">SUM(L57:L61)</f>
        <v>0</v>
      </c>
      <c r="M56" s="43"/>
      <c r="N56" s="24">
        <f t="shared" si="34"/>
        <v>0</v>
      </c>
      <c r="O56" s="10"/>
      <c r="P56" s="24">
        <f>SUM(P57:P61)</f>
        <v>295527500</v>
      </c>
    </row>
    <row r="57" spans="1:16" ht="15.75" x14ac:dyDescent="0.25">
      <c r="A57" s="20">
        <v>10201</v>
      </c>
      <c r="B57" s="3"/>
      <c r="C57" s="21" t="s">
        <v>5</v>
      </c>
      <c r="D57" s="22">
        <f>+[1]DGR!D57</f>
        <v>31900000</v>
      </c>
      <c r="E57" s="10"/>
      <c r="F57" s="22">
        <f>+[1]DGR!F57</f>
        <v>0</v>
      </c>
      <c r="G57" s="10"/>
      <c r="H57" s="22">
        <f>+[1]DGR!H57</f>
        <v>0</v>
      </c>
      <c r="I57" s="10"/>
      <c r="J57" s="22">
        <f>+[1]DGR!J57</f>
        <v>0</v>
      </c>
      <c r="K57" s="10"/>
      <c r="L57" s="22">
        <f>+[1]DGR!L57</f>
        <v>0</v>
      </c>
      <c r="M57" s="22"/>
      <c r="N57" s="22">
        <f>+[1]DGR!N57</f>
        <v>0</v>
      </c>
      <c r="O57" s="10"/>
      <c r="P57" s="22">
        <f t="shared" ref="P57:P61" si="35">+L57+J57+H57+F57+D57+N57</f>
        <v>31900000</v>
      </c>
    </row>
    <row r="58" spans="1:16" ht="15.75" x14ac:dyDescent="0.25">
      <c r="A58" s="20">
        <v>10202</v>
      </c>
      <c r="B58" s="3"/>
      <c r="C58" s="21" t="s">
        <v>94</v>
      </c>
      <c r="D58" s="22">
        <f>+[1]DGR!D58</f>
        <v>55000000</v>
      </c>
      <c r="E58" s="10"/>
      <c r="F58" s="22">
        <f>+[1]DGR!F58</f>
        <v>0</v>
      </c>
      <c r="G58" s="10"/>
      <c r="H58" s="22">
        <f>+[1]DGR!H58</f>
        <v>0</v>
      </c>
      <c r="I58" s="10"/>
      <c r="J58" s="22">
        <f>+[1]DGR!J58</f>
        <v>0</v>
      </c>
      <c r="K58" s="10"/>
      <c r="L58" s="22">
        <f>+[1]DGR!L58</f>
        <v>0</v>
      </c>
      <c r="M58" s="22"/>
      <c r="N58" s="22">
        <f>+[1]DGR!N58</f>
        <v>0</v>
      </c>
      <c r="O58" s="10"/>
      <c r="P58" s="22">
        <f t="shared" si="35"/>
        <v>55000000</v>
      </c>
    </row>
    <row r="59" spans="1:16" ht="15.75" x14ac:dyDescent="0.25">
      <c r="A59" s="20">
        <v>10203</v>
      </c>
      <c r="B59" s="3"/>
      <c r="C59" s="21" t="s">
        <v>95</v>
      </c>
      <c r="D59" s="22">
        <f>+[1]DGR!D59</f>
        <v>27500</v>
      </c>
      <c r="E59" s="10"/>
      <c r="F59" s="22">
        <f>+[1]DGR!F59</f>
        <v>0</v>
      </c>
      <c r="G59" s="10"/>
      <c r="H59" s="22">
        <f>+[1]DGR!H59</f>
        <v>0</v>
      </c>
      <c r="I59" s="10"/>
      <c r="J59" s="22">
        <f>+[1]DGR!J59</f>
        <v>0</v>
      </c>
      <c r="K59" s="10"/>
      <c r="L59" s="22">
        <f>+[1]DGR!L59</f>
        <v>0</v>
      </c>
      <c r="M59" s="22"/>
      <c r="N59" s="22">
        <v>0</v>
      </c>
      <c r="O59" s="10"/>
      <c r="P59" s="22">
        <f t="shared" si="35"/>
        <v>27500</v>
      </c>
    </row>
    <row r="60" spans="1:16" ht="15.75" x14ac:dyDescent="0.25">
      <c r="A60" s="20">
        <v>10204</v>
      </c>
      <c r="B60" s="3"/>
      <c r="C60" s="21" t="s">
        <v>96</v>
      </c>
      <c r="D60" s="22">
        <f>+[1]DGR!D60</f>
        <v>83600000</v>
      </c>
      <c r="E60" s="10"/>
      <c r="F60" s="22">
        <f>+[1]DGR!F60</f>
        <v>125000000</v>
      </c>
      <c r="G60" s="10"/>
      <c r="H60" s="22">
        <f>+[1]DGR!H60</f>
        <v>0</v>
      </c>
      <c r="I60" s="10"/>
      <c r="J60" s="22">
        <f>+[1]DGR!J60</f>
        <v>0</v>
      </c>
      <c r="K60" s="10"/>
      <c r="L60" s="22">
        <f>+[1]DGR!L60</f>
        <v>0</v>
      </c>
      <c r="M60" s="22"/>
      <c r="N60" s="22">
        <f>+[1]DGR!N60</f>
        <v>0</v>
      </c>
      <c r="O60" s="10"/>
      <c r="P60" s="22">
        <f t="shared" si="35"/>
        <v>208600000</v>
      </c>
    </row>
    <row r="61" spans="1:16" ht="15.75" x14ac:dyDescent="0.25">
      <c r="A61" s="20">
        <v>10299</v>
      </c>
      <c r="B61" s="3"/>
      <c r="C61" s="21" t="s">
        <v>97</v>
      </c>
      <c r="D61" s="22">
        <f>+[2]DGR!D61</f>
        <v>0</v>
      </c>
      <c r="E61" s="10"/>
      <c r="F61" s="22">
        <f>+[2]DGR!F61</f>
        <v>0</v>
      </c>
      <c r="G61" s="10"/>
      <c r="H61" s="22">
        <f>+[1]DGR!H61</f>
        <v>0</v>
      </c>
      <c r="I61" s="10"/>
      <c r="J61" s="22">
        <f>+[2]DGR!J61</f>
        <v>0</v>
      </c>
      <c r="K61" s="10"/>
      <c r="L61" s="22">
        <f>+[2]DGR!L61</f>
        <v>0</v>
      </c>
      <c r="M61" s="22"/>
      <c r="N61" s="22">
        <f>+[3]Presupuesto!F63</f>
        <v>0</v>
      </c>
      <c r="O61" s="10"/>
      <c r="P61" s="22">
        <f t="shared" si="35"/>
        <v>0</v>
      </c>
    </row>
    <row r="62" spans="1:16" ht="15.75" x14ac:dyDescent="0.25">
      <c r="A62" s="20"/>
      <c r="B62" s="3"/>
      <c r="C62" s="21"/>
      <c r="D62" s="22"/>
      <c r="E62" s="10"/>
      <c r="F62" s="22"/>
      <c r="G62" s="10"/>
      <c r="H62" s="22"/>
      <c r="I62" s="10"/>
      <c r="J62" s="22"/>
      <c r="K62" s="10"/>
      <c r="L62" s="22"/>
      <c r="M62" s="22"/>
      <c r="N62" s="22"/>
      <c r="O62" s="10"/>
      <c r="P62" s="22"/>
    </row>
    <row r="63" spans="1:16" ht="15.75" x14ac:dyDescent="0.25">
      <c r="A63" s="17">
        <v>103</v>
      </c>
      <c r="B63" s="3"/>
      <c r="C63" s="18" t="s">
        <v>6</v>
      </c>
      <c r="D63" s="24">
        <f t="shared" ref="D63:F63" si="36">SUM(D64:D70)</f>
        <v>7820000</v>
      </c>
      <c r="E63" s="10"/>
      <c r="F63" s="24">
        <f t="shared" si="36"/>
        <v>4000000</v>
      </c>
      <c r="G63" s="10"/>
      <c r="H63" s="24">
        <f t="shared" ref="H63:J63" si="37">SUM(H64:H70)</f>
        <v>0</v>
      </c>
      <c r="I63" s="10"/>
      <c r="J63" s="24">
        <f t="shared" si="37"/>
        <v>0</v>
      </c>
      <c r="K63" s="10"/>
      <c r="L63" s="24">
        <f t="shared" ref="L63:N63" si="38">SUM(L64:L70)</f>
        <v>1000000</v>
      </c>
      <c r="M63" s="43"/>
      <c r="N63" s="24">
        <f t="shared" si="38"/>
        <v>0</v>
      </c>
      <c r="O63" s="10"/>
      <c r="P63" s="24">
        <f>SUM(P64:P70)</f>
        <v>12820000</v>
      </c>
    </row>
    <row r="64" spans="1:16" ht="15.75" x14ac:dyDescent="0.25">
      <c r="A64" s="20">
        <v>10301</v>
      </c>
      <c r="B64" s="3"/>
      <c r="C64" s="21" t="s">
        <v>98</v>
      </c>
      <c r="D64" s="22">
        <f>+[1]DGR!D64</f>
        <v>0</v>
      </c>
      <c r="E64" s="10"/>
      <c r="F64" s="22">
        <f>+[1]DGR!F64</f>
        <v>0</v>
      </c>
      <c r="G64" s="10"/>
      <c r="H64" s="22">
        <f>+[1]DGR!H64</f>
        <v>0</v>
      </c>
      <c r="I64" s="10"/>
      <c r="J64" s="22">
        <f>+[1]DGR!J64</f>
        <v>0</v>
      </c>
      <c r="K64" s="10"/>
      <c r="L64" s="22">
        <f>+[1]DGR!L64</f>
        <v>0</v>
      </c>
      <c r="M64" s="22"/>
      <c r="N64" s="22">
        <f>+[1]DGR!N64</f>
        <v>0</v>
      </c>
      <c r="O64" s="10"/>
      <c r="P64" s="22">
        <f t="shared" ref="P64:P70" si="39">+L64+J64+H64+F64+D64+N64</f>
        <v>0</v>
      </c>
    </row>
    <row r="65" spans="1:16" ht="15.75" x14ac:dyDescent="0.25">
      <c r="A65" s="20">
        <v>10302</v>
      </c>
      <c r="B65" s="3"/>
      <c r="C65" s="21" t="s">
        <v>7</v>
      </c>
      <c r="D65" s="22">
        <f>+[1]DGR!D65</f>
        <v>0</v>
      </c>
      <c r="E65" s="10"/>
      <c r="F65" s="22">
        <f>+[1]DGR!F65</f>
        <v>0</v>
      </c>
      <c r="G65" s="10"/>
      <c r="H65" s="22">
        <f>+[1]DGR!H65</f>
        <v>0</v>
      </c>
      <c r="I65" s="10"/>
      <c r="J65" s="22">
        <f>+[1]DGR!J65</f>
        <v>0</v>
      </c>
      <c r="K65" s="10"/>
      <c r="L65" s="22">
        <f>+[1]DGR!L65</f>
        <v>0</v>
      </c>
      <c r="M65" s="22"/>
      <c r="N65" s="22">
        <f>+[1]DGR!N65</f>
        <v>0</v>
      </c>
      <c r="O65" s="10"/>
      <c r="P65" s="22">
        <f t="shared" si="39"/>
        <v>0</v>
      </c>
    </row>
    <row r="66" spans="1:16" ht="15.75" x14ac:dyDescent="0.25">
      <c r="A66" s="20">
        <v>10303</v>
      </c>
      <c r="B66" s="3"/>
      <c r="C66" s="21" t="s">
        <v>99</v>
      </c>
      <c r="D66" s="22">
        <f>+[1]DGR!D66</f>
        <v>7820000</v>
      </c>
      <c r="E66" s="10"/>
      <c r="F66" s="22">
        <f>+[1]DGR!F66</f>
        <v>4000000</v>
      </c>
      <c r="G66" s="10"/>
      <c r="H66" s="22">
        <f>+[1]DGR!H66</f>
        <v>0</v>
      </c>
      <c r="I66" s="10"/>
      <c r="J66" s="22">
        <f>+[1]DGR!J66</f>
        <v>0</v>
      </c>
      <c r="K66" s="10"/>
      <c r="L66" s="22">
        <f>+[1]DGR!L66</f>
        <v>1000000</v>
      </c>
      <c r="M66" s="22"/>
      <c r="N66" s="22">
        <v>0</v>
      </c>
      <c r="O66" s="10"/>
      <c r="P66" s="22">
        <f t="shared" si="39"/>
        <v>12820000</v>
      </c>
    </row>
    <row r="67" spans="1:16" ht="15.75" x14ac:dyDescent="0.25">
      <c r="A67" s="20">
        <v>10304</v>
      </c>
      <c r="B67" s="3"/>
      <c r="C67" s="21" t="s">
        <v>8</v>
      </c>
      <c r="D67" s="22">
        <f>+[1]DGR!D67</f>
        <v>0</v>
      </c>
      <c r="E67" s="10"/>
      <c r="F67" s="22">
        <f>+[1]DGR!F67</f>
        <v>0</v>
      </c>
      <c r="G67" s="10"/>
      <c r="H67" s="22">
        <f>+[1]DGR!H67</f>
        <v>0</v>
      </c>
      <c r="I67" s="10"/>
      <c r="J67" s="22">
        <f>+[1]DGR!J67</f>
        <v>0</v>
      </c>
      <c r="K67" s="10"/>
      <c r="L67" s="22">
        <f>+[1]DGR!L67</f>
        <v>0</v>
      </c>
      <c r="M67" s="22"/>
      <c r="N67" s="22">
        <f>+[1]DGR!N67</f>
        <v>0</v>
      </c>
      <c r="O67" s="10"/>
      <c r="P67" s="22">
        <f t="shared" si="39"/>
        <v>0</v>
      </c>
    </row>
    <row r="68" spans="1:16" ht="15.75" x14ac:dyDescent="0.25">
      <c r="A68" s="20">
        <v>10305</v>
      </c>
      <c r="B68" s="3"/>
      <c r="C68" s="21" t="s">
        <v>9</v>
      </c>
      <c r="D68" s="22">
        <f>+[2]DGR!D68</f>
        <v>0</v>
      </c>
      <c r="E68" s="10"/>
      <c r="F68" s="22">
        <f>+[2]DGR!F68</f>
        <v>0</v>
      </c>
      <c r="G68" s="10"/>
      <c r="H68" s="22">
        <f>+[2]DGR!H68</f>
        <v>0</v>
      </c>
      <c r="I68" s="10"/>
      <c r="J68" s="22">
        <f>+[2]DGR!J68</f>
        <v>0</v>
      </c>
      <c r="K68" s="10"/>
      <c r="L68" s="22">
        <f>+[2]DGR!L68</f>
        <v>0</v>
      </c>
      <c r="M68" s="22"/>
      <c r="N68" s="22">
        <f>+[3]Presupuesto!F70</f>
        <v>0</v>
      </c>
      <c r="O68" s="10"/>
      <c r="P68" s="22">
        <f t="shared" si="39"/>
        <v>0</v>
      </c>
    </row>
    <row r="69" spans="1:16" ht="15.75" x14ac:dyDescent="0.25">
      <c r="A69" s="20">
        <v>10306</v>
      </c>
      <c r="B69" s="3"/>
      <c r="C69" s="21" t="s">
        <v>100</v>
      </c>
      <c r="D69" s="22">
        <f>+[2]DGR!D69</f>
        <v>0</v>
      </c>
      <c r="E69" s="10"/>
      <c r="F69" s="22">
        <f>+[2]DGR!F69</f>
        <v>0</v>
      </c>
      <c r="G69" s="10"/>
      <c r="H69" s="22">
        <f>+[2]DGR!H69</f>
        <v>0</v>
      </c>
      <c r="I69" s="10"/>
      <c r="J69" s="22">
        <f>+[2]DGR!J69</f>
        <v>0</v>
      </c>
      <c r="K69" s="10"/>
      <c r="L69" s="22">
        <f>+[2]DGR!L69</f>
        <v>0</v>
      </c>
      <c r="M69" s="22"/>
      <c r="N69" s="22">
        <f>+[3]Presupuesto!F71</f>
        <v>0</v>
      </c>
      <c r="O69" s="10"/>
      <c r="P69" s="22">
        <f t="shared" si="39"/>
        <v>0</v>
      </c>
    </row>
    <row r="70" spans="1:16" ht="15.75" x14ac:dyDescent="0.25">
      <c r="A70" s="20">
        <v>10307</v>
      </c>
      <c r="B70" s="3"/>
      <c r="C70" s="21" t="s">
        <v>101</v>
      </c>
      <c r="D70" s="22">
        <f>+[2]DGR!D70</f>
        <v>0</v>
      </c>
      <c r="E70" s="10"/>
      <c r="F70" s="22">
        <f>+[2]DGR!F70</f>
        <v>0</v>
      </c>
      <c r="G70" s="10"/>
      <c r="H70" s="22">
        <f>+[2]DGR!H70</f>
        <v>0</v>
      </c>
      <c r="I70" s="10"/>
      <c r="J70" s="22">
        <f>+[2]DGR!J70</f>
        <v>0</v>
      </c>
      <c r="K70" s="10"/>
      <c r="L70" s="22">
        <f>+[2]DGR!L70</f>
        <v>0</v>
      </c>
      <c r="M70" s="22"/>
      <c r="N70" s="22">
        <f>+[3]Presupuesto!F72</f>
        <v>0</v>
      </c>
      <c r="O70" s="10"/>
      <c r="P70" s="22">
        <f t="shared" si="39"/>
        <v>0</v>
      </c>
    </row>
    <row r="71" spans="1:16" ht="15.75" x14ac:dyDescent="0.25">
      <c r="A71" s="20"/>
      <c r="B71" s="3"/>
      <c r="C71" s="21"/>
      <c r="D71" s="22"/>
      <c r="E71" s="10"/>
      <c r="F71" s="22"/>
      <c r="G71" s="10"/>
      <c r="H71" s="22"/>
      <c r="I71" s="10"/>
      <c r="J71" s="22"/>
      <c r="K71" s="10"/>
      <c r="L71" s="22"/>
      <c r="M71" s="22"/>
      <c r="N71" s="22"/>
      <c r="O71" s="10"/>
      <c r="P71" s="22"/>
    </row>
    <row r="72" spans="1:16" ht="15.75" x14ac:dyDescent="0.25">
      <c r="A72" s="17">
        <v>104</v>
      </c>
      <c r="B72" s="3"/>
      <c r="C72" s="18" t="s">
        <v>102</v>
      </c>
      <c r="D72" s="24">
        <f t="shared" ref="D72:F72" si="40">SUM(D73:D79)</f>
        <v>355802000</v>
      </c>
      <c r="E72" s="10"/>
      <c r="F72" s="24">
        <f t="shared" si="40"/>
        <v>28380000</v>
      </c>
      <c r="G72" s="10"/>
      <c r="H72" s="24">
        <f t="shared" ref="H72:J72" si="41">SUM(H73:H79)</f>
        <v>292264072.14999998</v>
      </c>
      <c r="I72" s="10"/>
      <c r="J72" s="24">
        <f t="shared" si="41"/>
        <v>10000000</v>
      </c>
      <c r="K72" s="10"/>
      <c r="L72" s="24">
        <f t="shared" ref="L72:N72" si="42">SUM(L73:L79)</f>
        <v>10150000</v>
      </c>
      <c r="M72" s="43"/>
      <c r="N72" s="24">
        <f t="shared" si="42"/>
        <v>0</v>
      </c>
      <c r="O72" s="10"/>
      <c r="P72" s="24">
        <f>SUM(P73:P79)</f>
        <v>696596072.14999998</v>
      </c>
    </row>
    <row r="73" spans="1:16" ht="15.75" x14ac:dyDescent="0.25">
      <c r="A73" s="20">
        <v>10401</v>
      </c>
      <c r="B73" s="3"/>
      <c r="C73" s="21" t="s">
        <v>103</v>
      </c>
      <c r="D73" s="22">
        <f>+[1]DGR!D73</f>
        <v>0</v>
      </c>
      <c r="E73" s="10"/>
      <c r="F73" s="22">
        <f>+[2]DGR!F73</f>
        <v>0</v>
      </c>
      <c r="G73" s="10"/>
      <c r="H73" s="22">
        <f>+[2]DGR!H73</f>
        <v>0</v>
      </c>
      <c r="I73" s="10"/>
      <c r="J73" s="22">
        <f>+[2]DGR!J73</f>
        <v>0</v>
      </c>
      <c r="K73" s="10"/>
      <c r="L73" s="22">
        <f>+[2]DGR!L73</f>
        <v>0</v>
      </c>
      <c r="M73" s="22"/>
      <c r="N73" s="22">
        <f>+[3]Presupuesto!F75</f>
        <v>0</v>
      </c>
      <c r="O73" s="10"/>
      <c r="P73" s="22">
        <f t="shared" ref="P73:P79" si="43">+L73+J73+H73+F73+D73+N73</f>
        <v>0</v>
      </c>
    </row>
    <row r="74" spans="1:16" ht="15.75" x14ac:dyDescent="0.25">
      <c r="A74" s="20">
        <v>10402</v>
      </c>
      <c r="B74" s="3"/>
      <c r="C74" s="21" t="s">
        <v>104</v>
      </c>
      <c r="D74" s="22">
        <f>+[1]DGR!D74</f>
        <v>3000000</v>
      </c>
      <c r="E74" s="10"/>
      <c r="F74" s="22">
        <f>+[2]DGR!F74</f>
        <v>0</v>
      </c>
      <c r="G74" s="10"/>
      <c r="H74" s="22">
        <f>+[2]DGR!H74</f>
        <v>0</v>
      </c>
      <c r="I74" s="10"/>
      <c r="J74" s="22">
        <f>+[2]DGR!J74</f>
        <v>0</v>
      </c>
      <c r="K74" s="10"/>
      <c r="L74" s="22">
        <f>+[2]DGR!L74</f>
        <v>0</v>
      </c>
      <c r="M74" s="22"/>
      <c r="N74" s="22">
        <f>+[3]Presupuesto!F76</f>
        <v>0</v>
      </c>
      <c r="O74" s="10"/>
      <c r="P74" s="22">
        <f t="shared" si="43"/>
        <v>3000000</v>
      </c>
    </row>
    <row r="75" spans="1:16" ht="15.75" x14ac:dyDescent="0.25">
      <c r="A75" s="20">
        <v>10403</v>
      </c>
      <c r="B75" s="3"/>
      <c r="C75" s="21" t="s">
        <v>105</v>
      </c>
      <c r="D75" s="22">
        <f>+[1]DGR!D75</f>
        <v>120000000</v>
      </c>
      <c r="E75" s="10"/>
      <c r="F75" s="22">
        <f>+[1]DGR!F75</f>
        <v>0</v>
      </c>
      <c r="G75" s="10"/>
      <c r="H75" s="22">
        <f>+[1]DGR!H75</f>
        <v>216000000</v>
      </c>
      <c r="I75" s="10"/>
      <c r="J75" s="22">
        <f>+[1]DGR!J75</f>
        <v>0</v>
      </c>
      <c r="K75" s="10"/>
      <c r="L75" s="22">
        <f>+[1]DGR!L75</f>
        <v>0</v>
      </c>
      <c r="M75" s="22"/>
      <c r="N75" s="22">
        <v>0</v>
      </c>
      <c r="O75" s="10"/>
      <c r="P75" s="22">
        <f t="shared" si="43"/>
        <v>336000000</v>
      </c>
    </row>
    <row r="76" spans="1:16" ht="15.75" x14ac:dyDescent="0.25">
      <c r="A76" s="20">
        <v>10404</v>
      </c>
      <c r="B76" s="3"/>
      <c r="C76" s="21" t="s">
        <v>106</v>
      </c>
      <c r="D76" s="22">
        <f>+[1]DGR!D76</f>
        <v>0</v>
      </c>
      <c r="E76" s="10"/>
      <c r="F76" s="22">
        <f>+[1]DGR!F76</f>
        <v>0</v>
      </c>
      <c r="G76" s="10"/>
      <c r="H76" s="22">
        <f>+[1]DGR!H76</f>
        <v>20000000</v>
      </c>
      <c r="I76" s="10"/>
      <c r="J76" s="22">
        <f>+[1]DGR!J76</f>
        <v>0</v>
      </c>
      <c r="K76" s="10"/>
      <c r="L76" s="22">
        <f>+[1]DGR!L76</f>
        <v>0</v>
      </c>
      <c r="M76" s="22"/>
      <c r="N76" s="22">
        <f>+[1]DGR!N76</f>
        <v>0</v>
      </c>
      <c r="O76" s="10"/>
      <c r="P76" s="22">
        <f t="shared" si="43"/>
        <v>20000000</v>
      </c>
    </row>
    <row r="77" spans="1:16" ht="15.75" x14ac:dyDescent="0.25">
      <c r="A77" s="20">
        <v>10405</v>
      </c>
      <c r="B77" s="3"/>
      <c r="C77" s="21" t="s">
        <v>107</v>
      </c>
      <c r="D77" s="22">
        <f>+[1]DGR!D77</f>
        <v>28000000</v>
      </c>
      <c r="E77" s="10"/>
      <c r="F77" s="22">
        <f>+[1]DGR!F77</f>
        <v>8380000</v>
      </c>
      <c r="G77" s="10"/>
      <c r="H77" s="22">
        <f>+[1]DGR!H77</f>
        <v>0</v>
      </c>
      <c r="I77" s="10"/>
      <c r="J77" s="22">
        <f>+[1]DGR!J77</f>
        <v>0</v>
      </c>
      <c r="K77" s="10"/>
      <c r="L77" s="22">
        <f>+[1]DGR!L77</f>
        <v>10000000</v>
      </c>
      <c r="M77" s="22"/>
      <c r="N77" s="22">
        <f>+[1]DGR!N77</f>
        <v>0</v>
      </c>
      <c r="O77" s="10"/>
      <c r="P77" s="22">
        <f t="shared" si="43"/>
        <v>46380000</v>
      </c>
    </row>
    <row r="78" spans="1:16" ht="15.75" x14ac:dyDescent="0.25">
      <c r="A78" s="20">
        <v>10406</v>
      </c>
      <c r="B78" s="3"/>
      <c r="C78" s="21" t="s">
        <v>108</v>
      </c>
      <c r="D78" s="22">
        <f>+[1]DGR!D78</f>
        <v>202440000</v>
      </c>
      <c r="E78" s="10"/>
      <c r="F78" s="22">
        <f>+[1]DGR!F78</f>
        <v>0</v>
      </c>
      <c r="G78" s="10"/>
      <c r="H78" s="22">
        <f>+[1]DGR!H78</f>
        <v>0</v>
      </c>
      <c r="I78" s="10"/>
      <c r="J78" s="22">
        <f>+[1]DGR!J78</f>
        <v>0</v>
      </c>
      <c r="K78" s="10"/>
      <c r="L78" s="22">
        <f>+[1]DGR!L78</f>
        <v>50000</v>
      </c>
      <c r="M78" s="22"/>
      <c r="N78" s="22">
        <v>0</v>
      </c>
      <c r="O78" s="10"/>
      <c r="P78" s="22">
        <f t="shared" si="43"/>
        <v>202490000</v>
      </c>
    </row>
    <row r="79" spans="1:16" ht="15.75" x14ac:dyDescent="0.25">
      <c r="A79" s="20">
        <v>10499</v>
      </c>
      <c r="B79" s="3"/>
      <c r="C79" s="21" t="s">
        <v>10</v>
      </c>
      <c r="D79" s="22">
        <f>+[1]DGR!D79</f>
        <v>2362000</v>
      </c>
      <c r="E79" s="10"/>
      <c r="F79" s="22">
        <f>+[1]DGR!F79</f>
        <v>20000000</v>
      </c>
      <c r="G79" s="10"/>
      <c r="H79" s="22">
        <f>+[1]DGR!H79</f>
        <v>56264072.149999999</v>
      </c>
      <c r="I79" s="10"/>
      <c r="J79" s="22">
        <f>+[1]DGR!J79</f>
        <v>10000000</v>
      </c>
      <c r="K79" s="10"/>
      <c r="L79" s="22">
        <f>+[1]DGR!L79</f>
        <v>100000</v>
      </c>
      <c r="M79" s="22"/>
      <c r="N79" s="22">
        <f>+[1]DGR!N79</f>
        <v>0</v>
      </c>
      <c r="O79" s="10"/>
      <c r="P79" s="22">
        <f t="shared" si="43"/>
        <v>88726072.150000006</v>
      </c>
    </row>
    <row r="80" spans="1:16" ht="15.75" x14ac:dyDescent="0.25">
      <c r="A80" s="20"/>
      <c r="B80" s="3"/>
      <c r="C80" s="21"/>
      <c r="D80" s="22"/>
      <c r="E80" s="10"/>
      <c r="F80" s="22"/>
      <c r="G80" s="10"/>
      <c r="H80" s="22"/>
      <c r="I80" s="10"/>
      <c r="J80" s="22"/>
      <c r="K80" s="10"/>
      <c r="L80" s="22"/>
      <c r="M80" s="22"/>
      <c r="N80" s="22"/>
      <c r="O80" s="10"/>
      <c r="P80" s="22"/>
    </row>
    <row r="81" spans="1:16" ht="15.75" x14ac:dyDescent="0.25">
      <c r="A81" s="17">
        <v>105</v>
      </c>
      <c r="B81" s="3"/>
      <c r="C81" s="18" t="s">
        <v>109</v>
      </c>
      <c r="D81" s="24">
        <f t="shared" ref="D81:F81" si="44">SUM(D82:D85)</f>
        <v>31600000</v>
      </c>
      <c r="E81" s="10"/>
      <c r="F81" s="24">
        <f t="shared" si="44"/>
        <v>2000000</v>
      </c>
      <c r="G81" s="10"/>
      <c r="H81" s="24">
        <f t="shared" ref="H81:J81" si="45">SUM(H82:H85)</f>
        <v>5940000</v>
      </c>
      <c r="I81" s="10"/>
      <c r="J81" s="24">
        <f t="shared" si="45"/>
        <v>0</v>
      </c>
      <c r="K81" s="10"/>
      <c r="L81" s="24">
        <f t="shared" ref="L81:N81" si="46">SUM(L82:L85)</f>
        <v>4130000</v>
      </c>
      <c r="M81" s="43"/>
      <c r="N81" s="24">
        <f t="shared" si="46"/>
        <v>0</v>
      </c>
      <c r="O81" s="10"/>
      <c r="P81" s="24">
        <f>SUM(P82:P85)</f>
        <v>43670000</v>
      </c>
    </row>
    <row r="82" spans="1:16" ht="15.75" x14ac:dyDescent="0.25">
      <c r="A82" s="20">
        <v>10501</v>
      </c>
      <c r="B82" s="3"/>
      <c r="C82" s="21" t="s">
        <v>110</v>
      </c>
      <c r="D82" s="22">
        <f>+[1]DGR!D82</f>
        <v>3000000</v>
      </c>
      <c r="E82" s="10"/>
      <c r="F82" s="22">
        <f>+[1]DGR!F82</f>
        <v>0</v>
      </c>
      <c r="G82" s="10"/>
      <c r="H82" s="22">
        <f>+[2]DGR!H82</f>
        <v>0</v>
      </c>
      <c r="I82" s="10"/>
      <c r="J82" s="22">
        <f>+[1]DGR!J82</f>
        <v>0</v>
      </c>
      <c r="K82" s="10"/>
      <c r="L82" s="22">
        <f>+[1]DGR!L82</f>
        <v>50000</v>
      </c>
      <c r="M82" s="22"/>
      <c r="N82" s="22">
        <f>+[1]DGR!N82</f>
        <v>0</v>
      </c>
      <c r="O82" s="10"/>
      <c r="P82" s="22">
        <f t="shared" ref="P82:P85" si="47">+L82+J82+H82+F82+D82+N82</f>
        <v>3050000</v>
      </c>
    </row>
    <row r="83" spans="1:16" ht="15.75" x14ac:dyDescent="0.25">
      <c r="A83" s="20">
        <v>10502</v>
      </c>
      <c r="B83" s="3"/>
      <c r="C83" s="21" t="s">
        <v>111</v>
      </c>
      <c r="D83" s="22">
        <f>+[1]DGR!D83</f>
        <v>28600000</v>
      </c>
      <c r="E83" s="10"/>
      <c r="F83" s="22">
        <f>+[1]DGR!F83</f>
        <v>0</v>
      </c>
      <c r="G83" s="10"/>
      <c r="H83" s="22">
        <f>+[1]DGR!H83</f>
        <v>5940000</v>
      </c>
      <c r="I83" s="10"/>
      <c r="J83" s="22">
        <f>+[1]DGR!J83</f>
        <v>0</v>
      </c>
      <c r="K83" s="10"/>
      <c r="L83" s="22">
        <f>+[1]DGR!L83</f>
        <v>4080000</v>
      </c>
      <c r="M83" s="22"/>
      <c r="N83" s="22">
        <v>0</v>
      </c>
      <c r="O83" s="10"/>
      <c r="P83" s="22">
        <f t="shared" si="47"/>
        <v>38620000</v>
      </c>
    </row>
    <row r="84" spans="1:16" ht="15.75" x14ac:dyDescent="0.25">
      <c r="A84" s="20">
        <v>10503</v>
      </c>
      <c r="B84" s="3"/>
      <c r="C84" s="21" t="s">
        <v>11</v>
      </c>
      <c r="D84" s="22">
        <f>+[1]DGR!D84</f>
        <v>0</v>
      </c>
      <c r="E84" s="10"/>
      <c r="F84" s="22">
        <f>+[1]DGR!F84</f>
        <v>0</v>
      </c>
      <c r="G84" s="10"/>
      <c r="H84" s="22">
        <f>+[1]DGR!H84</f>
        <v>0</v>
      </c>
      <c r="I84" s="10"/>
      <c r="J84" s="22">
        <f>+[1]DGR!J84</f>
        <v>0</v>
      </c>
      <c r="K84" s="10"/>
      <c r="L84" s="22">
        <f>+[1]DGR!L84</f>
        <v>0</v>
      </c>
      <c r="M84" s="22"/>
      <c r="N84" s="22">
        <f>+[1]DGR!N84</f>
        <v>0</v>
      </c>
      <c r="O84" s="10"/>
      <c r="P84" s="22">
        <f t="shared" si="47"/>
        <v>0</v>
      </c>
    </row>
    <row r="85" spans="1:16" ht="15.75" x14ac:dyDescent="0.25">
      <c r="A85" s="20">
        <v>10504</v>
      </c>
      <c r="B85" s="3"/>
      <c r="C85" s="21" t="s">
        <v>112</v>
      </c>
      <c r="D85" s="22">
        <f>+[1]DGR!D85</f>
        <v>0</v>
      </c>
      <c r="E85" s="10"/>
      <c r="F85" s="22">
        <f>+[1]DGR!F85</f>
        <v>2000000</v>
      </c>
      <c r="G85" s="10"/>
      <c r="H85" s="22">
        <f>+[1]DGR!H85</f>
        <v>0</v>
      </c>
      <c r="I85" s="10"/>
      <c r="J85" s="22">
        <f>+[1]DGR!J85</f>
        <v>0</v>
      </c>
      <c r="K85" s="10"/>
      <c r="L85" s="22">
        <f>+[1]DGR!L85</f>
        <v>0</v>
      </c>
      <c r="M85" s="22"/>
      <c r="N85" s="22">
        <f>+[1]DGR!N85</f>
        <v>0</v>
      </c>
      <c r="O85" s="10"/>
      <c r="P85" s="22">
        <f t="shared" si="47"/>
        <v>2000000</v>
      </c>
    </row>
    <row r="86" spans="1:16" ht="15.75" x14ac:dyDescent="0.25">
      <c r="A86" s="20"/>
      <c r="B86" s="3"/>
      <c r="C86" s="21"/>
      <c r="D86" s="22"/>
      <c r="E86" s="10"/>
      <c r="F86" s="22"/>
      <c r="G86" s="10"/>
      <c r="H86" s="22"/>
      <c r="I86" s="10"/>
      <c r="J86" s="22"/>
      <c r="K86" s="10"/>
      <c r="L86" s="22"/>
      <c r="M86" s="22"/>
      <c r="N86" s="22"/>
      <c r="O86" s="10"/>
      <c r="P86" s="22"/>
    </row>
    <row r="87" spans="1:16" ht="15.75" x14ac:dyDescent="0.25">
      <c r="A87" s="17">
        <v>106</v>
      </c>
      <c r="B87" s="3"/>
      <c r="C87" s="18" t="s">
        <v>113</v>
      </c>
      <c r="D87" s="24">
        <f t="shared" ref="D87:F87" si="48">SUM(D88:D90)</f>
        <v>40000000</v>
      </c>
      <c r="E87" s="10"/>
      <c r="F87" s="24">
        <f t="shared" si="48"/>
        <v>0</v>
      </c>
      <c r="G87" s="10"/>
      <c r="H87" s="24">
        <f t="shared" ref="H87:J87" si="49">SUM(H88:H90)</f>
        <v>0</v>
      </c>
      <c r="I87" s="10"/>
      <c r="J87" s="24">
        <f t="shared" si="49"/>
        <v>0</v>
      </c>
      <c r="K87" s="10"/>
      <c r="L87" s="24">
        <f t="shared" ref="L87:N87" si="50">SUM(L88:L90)</f>
        <v>0</v>
      </c>
      <c r="M87" s="43"/>
      <c r="N87" s="24">
        <f t="shared" si="50"/>
        <v>0</v>
      </c>
      <c r="O87" s="10"/>
      <c r="P87" s="24">
        <f>SUM(P88:P90)</f>
        <v>40000000</v>
      </c>
    </row>
    <row r="88" spans="1:16" ht="15.75" x14ac:dyDescent="0.25">
      <c r="A88" s="20">
        <v>10601</v>
      </c>
      <c r="B88" s="3"/>
      <c r="C88" s="21" t="s">
        <v>12</v>
      </c>
      <c r="D88" s="22">
        <f>+[1]DGR!D88</f>
        <v>40000000</v>
      </c>
      <c r="E88" s="10"/>
      <c r="F88" s="22">
        <f>+[1]DGR!F88</f>
        <v>0</v>
      </c>
      <c r="G88" s="10"/>
      <c r="H88" s="22">
        <f>+[1]DGR!H88</f>
        <v>0</v>
      </c>
      <c r="I88" s="10"/>
      <c r="J88" s="22">
        <f>+[1]DGR!J88</f>
        <v>0</v>
      </c>
      <c r="K88" s="10"/>
      <c r="L88" s="22">
        <f>+[1]DGR!L88</f>
        <v>0</v>
      </c>
      <c r="M88" s="22"/>
      <c r="N88" s="22">
        <f>+[1]DGR!N88</f>
        <v>0</v>
      </c>
      <c r="O88" s="10"/>
      <c r="P88" s="22">
        <f t="shared" ref="P88:P90" si="51">+L88+J88+H88+F88+D88+N88</f>
        <v>40000000</v>
      </c>
    </row>
    <row r="89" spans="1:16" ht="15.75" x14ac:dyDescent="0.25">
      <c r="A89" s="20">
        <v>10602</v>
      </c>
      <c r="B89" s="3"/>
      <c r="C89" s="21" t="s">
        <v>114</v>
      </c>
      <c r="D89" s="22">
        <f>+[2]DGR!D89</f>
        <v>0</v>
      </c>
      <c r="E89" s="10"/>
      <c r="F89" s="22">
        <f>+[2]DGR!F89</f>
        <v>0</v>
      </c>
      <c r="G89" s="10"/>
      <c r="H89" s="22">
        <f>+[1]DGR!H89</f>
        <v>0</v>
      </c>
      <c r="I89" s="10"/>
      <c r="J89" s="22">
        <f>+[2]DGR!J89</f>
        <v>0</v>
      </c>
      <c r="K89" s="10"/>
      <c r="L89" s="22">
        <f>+[2]DGR!L89</f>
        <v>0</v>
      </c>
      <c r="M89" s="22"/>
      <c r="N89" s="22">
        <f>+[3]Presupuesto!F91</f>
        <v>0</v>
      </c>
      <c r="O89" s="10"/>
      <c r="P89" s="22">
        <f t="shared" si="51"/>
        <v>0</v>
      </c>
    </row>
    <row r="90" spans="1:16" ht="15.75" x14ac:dyDescent="0.25">
      <c r="A90" s="20">
        <v>10603</v>
      </c>
      <c r="B90" s="3"/>
      <c r="C90" s="21" t="s">
        <v>115</v>
      </c>
      <c r="D90" s="22">
        <f>+[2]DGR!D90</f>
        <v>0</v>
      </c>
      <c r="E90" s="10"/>
      <c r="F90" s="22">
        <f>+[2]DGR!F90</f>
        <v>0</v>
      </c>
      <c r="G90" s="10"/>
      <c r="H90" s="22">
        <f>+[1]DGR!H90</f>
        <v>0</v>
      </c>
      <c r="I90" s="10"/>
      <c r="J90" s="22">
        <f>+[2]DGR!J90</f>
        <v>0</v>
      </c>
      <c r="K90" s="10"/>
      <c r="L90" s="22">
        <f>+[2]DGR!L90</f>
        <v>0</v>
      </c>
      <c r="M90" s="22"/>
      <c r="N90" s="22">
        <f>+[3]Presupuesto!F92</f>
        <v>0</v>
      </c>
      <c r="O90" s="10"/>
      <c r="P90" s="22">
        <f t="shared" si="51"/>
        <v>0</v>
      </c>
    </row>
    <row r="91" spans="1:16" ht="15.75" x14ac:dyDescent="0.25">
      <c r="A91" s="20"/>
      <c r="B91" s="3"/>
      <c r="C91" s="21"/>
      <c r="D91" s="22"/>
      <c r="E91" s="10"/>
      <c r="F91" s="22"/>
      <c r="G91" s="10"/>
      <c r="H91" s="22"/>
      <c r="I91" s="10"/>
      <c r="J91" s="22"/>
      <c r="K91" s="10"/>
      <c r="L91" s="22"/>
      <c r="M91" s="22"/>
      <c r="N91" s="22"/>
      <c r="O91" s="10"/>
      <c r="P91" s="22"/>
    </row>
    <row r="92" spans="1:16" ht="15.75" x14ac:dyDescent="0.25">
      <c r="A92" s="17">
        <v>107</v>
      </c>
      <c r="B92" s="3"/>
      <c r="C92" s="18" t="s">
        <v>116</v>
      </c>
      <c r="D92" s="24">
        <f t="shared" ref="D92:F92" si="52">SUM(D93:D95)</f>
        <v>3200000</v>
      </c>
      <c r="E92" s="10"/>
      <c r="F92" s="24">
        <f t="shared" si="52"/>
        <v>75000000</v>
      </c>
      <c r="G92" s="10"/>
      <c r="H92" s="24">
        <f t="shared" ref="H92:J92" si="53">SUM(H93:H95)</f>
        <v>3000000</v>
      </c>
      <c r="I92" s="10"/>
      <c r="J92" s="24">
        <f t="shared" si="53"/>
        <v>0</v>
      </c>
      <c r="K92" s="10"/>
      <c r="L92" s="24">
        <f t="shared" ref="L92:N92" si="54">SUM(L93:L95)</f>
        <v>41500000</v>
      </c>
      <c r="M92" s="43"/>
      <c r="N92" s="24">
        <f t="shared" si="54"/>
        <v>0</v>
      </c>
      <c r="O92" s="10"/>
      <c r="P92" s="24">
        <f>SUM(P93:P95)</f>
        <v>122700000</v>
      </c>
    </row>
    <row r="93" spans="1:16" ht="15.75" x14ac:dyDescent="0.25">
      <c r="A93" s="20">
        <v>10701</v>
      </c>
      <c r="B93" s="3"/>
      <c r="C93" s="21" t="s">
        <v>117</v>
      </c>
      <c r="D93" s="22">
        <f>+[1]DGR!D93</f>
        <v>3200000</v>
      </c>
      <c r="E93" s="10"/>
      <c r="F93" s="22">
        <f>+[1]DGR!F93</f>
        <v>75000000</v>
      </c>
      <c r="G93" s="10"/>
      <c r="H93" s="22">
        <f>+[1]DGR!H93</f>
        <v>3000000</v>
      </c>
      <c r="I93" s="10"/>
      <c r="J93" s="22">
        <f>+[1]DGR!J93</f>
        <v>0</v>
      </c>
      <c r="K93" s="10"/>
      <c r="L93" s="22">
        <f>+[1]DGR!L93</f>
        <v>2000000</v>
      </c>
      <c r="M93" s="22"/>
      <c r="N93" s="22">
        <f>+[1]DGR!N93</f>
        <v>0</v>
      </c>
      <c r="O93" s="10"/>
      <c r="P93" s="22">
        <f t="shared" ref="P93:P95" si="55">+L93+J93+H93+F93+D93+N93</f>
        <v>83200000</v>
      </c>
    </row>
    <row r="94" spans="1:16" ht="15.75" x14ac:dyDescent="0.25">
      <c r="A94" s="20">
        <v>10702</v>
      </c>
      <c r="B94" s="3"/>
      <c r="C94" s="21" t="s">
        <v>13</v>
      </c>
      <c r="D94" s="22">
        <f>+[1]DGR!D94</f>
        <v>0</v>
      </c>
      <c r="E94" s="10"/>
      <c r="F94" s="22">
        <f>+[1]DGR!F94</f>
        <v>0</v>
      </c>
      <c r="G94" s="10"/>
      <c r="H94" s="22">
        <f>+[1]DGR!H94</f>
        <v>0</v>
      </c>
      <c r="I94" s="10"/>
      <c r="J94" s="22">
        <f>+[1]DGR!J94</f>
        <v>0</v>
      </c>
      <c r="K94" s="10"/>
      <c r="L94" s="22">
        <f>+[1]DGR!L94</f>
        <v>39500000</v>
      </c>
      <c r="M94" s="22"/>
      <c r="N94" s="22">
        <f>+[1]DGR!N94</f>
        <v>0</v>
      </c>
      <c r="O94" s="10"/>
      <c r="P94" s="22">
        <f t="shared" si="55"/>
        <v>39500000</v>
      </c>
    </row>
    <row r="95" spans="1:16" ht="15.75" x14ac:dyDescent="0.25">
      <c r="A95" s="20">
        <v>10703</v>
      </c>
      <c r="B95" s="3"/>
      <c r="C95" s="21" t="s">
        <v>118</v>
      </c>
      <c r="D95" s="22">
        <f>+[2]DGR!D95</f>
        <v>0</v>
      </c>
      <c r="E95" s="10"/>
      <c r="F95" s="22">
        <f>+[2]DGR!F95</f>
        <v>0</v>
      </c>
      <c r="G95" s="10"/>
      <c r="H95" s="22">
        <f>+[1]DGR!H95</f>
        <v>0</v>
      </c>
      <c r="I95" s="10"/>
      <c r="J95" s="22">
        <f>+[2]DGR!J95</f>
        <v>0</v>
      </c>
      <c r="K95" s="10"/>
      <c r="L95" s="22">
        <f>+[2]DGR!L95</f>
        <v>0</v>
      </c>
      <c r="M95" s="22"/>
      <c r="N95" s="22">
        <f>+[3]Presupuesto!F97</f>
        <v>0</v>
      </c>
      <c r="O95" s="10"/>
      <c r="P95" s="22">
        <f t="shared" si="55"/>
        <v>0</v>
      </c>
    </row>
    <row r="96" spans="1:16" ht="15.75" x14ac:dyDescent="0.25">
      <c r="A96" s="20"/>
      <c r="B96" s="3"/>
      <c r="C96" s="21"/>
      <c r="D96" s="22"/>
      <c r="E96" s="10"/>
      <c r="F96" s="22"/>
      <c r="G96" s="10"/>
      <c r="H96" s="22"/>
      <c r="I96" s="10"/>
      <c r="J96" s="22"/>
      <c r="K96" s="10"/>
      <c r="L96" s="22"/>
      <c r="M96" s="22"/>
      <c r="N96" s="22"/>
      <c r="O96" s="10"/>
      <c r="P96" s="22"/>
    </row>
    <row r="97" spans="1:16" ht="15.75" x14ac:dyDescent="0.25">
      <c r="A97" s="17">
        <v>108</v>
      </c>
      <c r="B97" s="3"/>
      <c r="C97" s="18" t="s">
        <v>14</v>
      </c>
      <c r="D97" s="24">
        <f t="shared" ref="D97:F97" si="56">SUM(D98:D106)</f>
        <v>44300000</v>
      </c>
      <c r="E97" s="10"/>
      <c r="F97" s="24">
        <f t="shared" si="56"/>
        <v>58675000</v>
      </c>
      <c r="G97" s="10"/>
      <c r="H97" s="24">
        <f t="shared" ref="H97:J97" si="57">SUM(H98:H106)</f>
        <v>9700000</v>
      </c>
      <c r="I97" s="10"/>
      <c r="J97" s="24">
        <f t="shared" si="57"/>
        <v>0</v>
      </c>
      <c r="K97" s="10"/>
      <c r="L97" s="24">
        <f t="shared" ref="L97:N97" si="58">SUM(L98:L106)</f>
        <v>0</v>
      </c>
      <c r="M97" s="43"/>
      <c r="N97" s="24">
        <f t="shared" si="58"/>
        <v>0</v>
      </c>
      <c r="O97" s="10"/>
      <c r="P97" s="24">
        <f t="shared" ref="P97" si="59">SUM(P98:P106)</f>
        <v>112675000</v>
      </c>
    </row>
    <row r="98" spans="1:16" ht="15.75" x14ac:dyDescent="0.25">
      <c r="A98" s="20">
        <v>10801</v>
      </c>
      <c r="B98" s="3"/>
      <c r="C98" s="21" t="s">
        <v>119</v>
      </c>
      <c r="D98" s="22">
        <f>+[1]DGR!D98</f>
        <v>4000000</v>
      </c>
      <c r="E98" s="10"/>
      <c r="F98" s="22">
        <f>+[1]DGR!F98</f>
        <v>30000000</v>
      </c>
      <c r="G98" s="10"/>
      <c r="H98" s="22">
        <f>+[1]DGR!H98</f>
        <v>0</v>
      </c>
      <c r="I98" s="10"/>
      <c r="J98" s="22">
        <f>+[1]DGR!J98</f>
        <v>0</v>
      </c>
      <c r="K98" s="10"/>
      <c r="L98" s="22">
        <f>+[1]DGR!L98</f>
        <v>0</v>
      </c>
      <c r="M98" s="22"/>
      <c r="N98" s="22">
        <v>0</v>
      </c>
      <c r="O98" s="10"/>
      <c r="P98" s="22">
        <f t="shared" ref="P98:P106" si="60">+L98+J98+H98+F98+D98+N98</f>
        <v>34000000</v>
      </c>
    </row>
    <row r="99" spans="1:16" ht="15.75" x14ac:dyDescent="0.25">
      <c r="A99" s="20">
        <v>10802</v>
      </c>
      <c r="B99" s="3"/>
      <c r="C99" s="21" t="s">
        <v>120</v>
      </c>
      <c r="D99" s="22">
        <f>+[2]DGR!D99</f>
        <v>0</v>
      </c>
      <c r="E99" s="10"/>
      <c r="F99" s="22">
        <f>+[2]DGR!F99</f>
        <v>0</v>
      </c>
      <c r="G99" s="10"/>
      <c r="H99" s="22">
        <f>+[1]DGR!H99</f>
        <v>0</v>
      </c>
      <c r="I99" s="10"/>
      <c r="J99" s="22">
        <f>+[2]DGR!J99</f>
        <v>0</v>
      </c>
      <c r="K99" s="10"/>
      <c r="L99" s="22">
        <f>+[2]DGR!L99</f>
        <v>0</v>
      </c>
      <c r="M99" s="22"/>
      <c r="N99" s="22">
        <f>+[3]Presupuesto!F101</f>
        <v>0</v>
      </c>
      <c r="O99" s="10"/>
      <c r="P99" s="22">
        <f t="shared" si="60"/>
        <v>0</v>
      </c>
    </row>
    <row r="100" spans="1:16" ht="15.75" x14ac:dyDescent="0.25">
      <c r="A100" s="20">
        <v>10803</v>
      </c>
      <c r="B100" s="3"/>
      <c r="C100" s="21" t="s">
        <v>121</v>
      </c>
      <c r="D100" s="22">
        <f>+[2]DGR!D100</f>
        <v>0</v>
      </c>
      <c r="E100" s="10"/>
      <c r="F100" s="22">
        <f>+[2]DGR!F100</f>
        <v>0</v>
      </c>
      <c r="G100" s="10"/>
      <c r="H100" s="22">
        <f>+[1]DGR!H100</f>
        <v>0</v>
      </c>
      <c r="I100" s="10"/>
      <c r="J100" s="22">
        <f>+[2]DGR!J100</f>
        <v>0</v>
      </c>
      <c r="K100" s="10"/>
      <c r="L100" s="22">
        <f>+[2]DGR!L100</f>
        <v>0</v>
      </c>
      <c r="M100" s="22"/>
      <c r="N100" s="22">
        <f>+[3]Presupuesto!F102</f>
        <v>0</v>
      </c>
      <c r="O100" s="10"/>
      <c r="P100" s="22">
        <f t="shared" si="60"/>
        <v>0</v>
      </c>
    </row>
    <row r="101" spans="1:16" ht="15.75" x14ac:dyDescent="0.25">
      <c r="A101" s="20">
        <v>10804</v>
      </c>
      <c r="B101" s="3"/>
      <c r="C101" s="21" t="s">
        <v>122</v>
      </c>
      <c r="D101" s="22">
        <f>+[1]DGR!D101</f>
        <v>0</v>
      </c>
      <c r="E101" s="10"/>
      <c r="F101" s="22">
        <f>+[1]DGR!F101</f>
        <v>4375000</v>
      </c>
      <c r="G101" s="10"/>
      <c r="H101" s="22">
        <f>+[1]DGR!H101</f>
        <v>0</v>
      </c>
      <c r="I101" s="10"/>
      <c r="J101" s="22">
        <f>+[1]DGR!J101</f>
        <v>0</v>
      </c>
      <c r="K101" s="10"/>
      <c r="L101" s="22">
        <f>+[1]DGR!L101</f>
        <v>0</v>
      </c>
      <c r="M101" s="22"/>
      <c r="N101" s="22">
        <f>+[1]DGR!N101</f>
        <v>0</v>
      </c>
      <c r="O101" s="10"/>
      <c r="P101" s="22">
        <f t="shared" si="60"/>
        <v>4375000</v>
      </c>
    </row>
    <row r="102" spans="1:16" ht="15.75" x14ac:dyDescent="0.25">
      <c r="A102" s="20">
        <v>10805</v>
      </c>
      <c r="B102" s="3"/>
      <c r="C102" s="21" t="s">
        <v>123</v>
      </c>
      <c r="D102" s="22">
        <f>+[1]DGR!D102</f>
        <v>25300000</v>
      </c>
      <c r="E102" s="10"/>
      <c r="F102" s="22">
        <f>+[1]DGR!F102</f>
        <v>3000000</v>
      </c>
      <c r="G102" s="10"/>
      <c r="H102" s="22">
        <f>+[1]DGR!H102</f>
        <v>200000</v>
      </c>
      <c r="I102" s="10"/>
      <c r="J102" s="22">
        <f>+[1]DGR!J102</f>
        <v>0</v>
      </c>
      <c r="K102" s="10"/>
      <c r="L102" s="22">
        <f>+[1]DGR!L102</f>
        <v>0</v>
      </c>
      <c r="M102" s="22"/>
      <c r="N102" s="22">
        <f>+[1]DGR!N102</f>
        <v>0</v>
      </c>
      <c r="O102" s="10"/>
      <c r="P102" s="22">
        <f t="shared" si="60"/>
        <v>28500000</v>
      </c>
    </row>
    <row r="103" spans="1:16" ht="15.75" x14ac:dyDescent="0.25">
      <c r="A103" s="20">
        <v>10806</v>
      </c>
      <c r="B103" s="3"/>
      <c r="C103" s="21" t="s">
        <v>124</v>
      </c>
      <c r="D103" s="22">
        <f>+[1]DGR!D103</f>
        <v>0</v>
      </c>
      <c r="E103" s="10"/>
      <c r="F103" s="22">
        <f>+[1]DGR!F103</f>
        <v>18300000</v>
      </c>
      <c r="G103" s="10"/>
      <c r="H103" s="22">
        <f>+[1]DGR!H103</f>
        <v>0</v>
      </c>
      <c r="I103" s="10"/>
      <c r="J103" s="22">
        <f>+[1]DGR!J103</f>
        <v>0</v>
      </c>
      <c r="K103" s="10"/>
      <c r="L103" s="22">
        <f>+[1]DGR!L103</f>
        <v>0</v>
      </c>
      <c r="M103" s="22"/>
      <c r="N103" s="22">
        <f>+[1]DGR!N103</f>
        <v>0</v>
      </c>
      <c r="O103" s="10"/>
      <c r="P103" s="22">
        <f t="shared" si="60"/>
        <v>18300000</v>
      </c>
    </row>
    <row r="104" spans="1:16" ht="15.75" x14ac:dyDescent="0.25">
      <c r="A104" s="20">
        <v>10807</v>
      </c>
      <c r="B104" s="3"/>
      <c r="C104" s="21" t="s">
        <v>125</v>
      </c>
      <c r="D104" s="22">
        <f>+[1]DGR!D104</f>
        <v>4000000</v>
      </c>
      <c r="E104" s="10"/>
      <c r="F104" s="22">
        <f>+[1]DGR!F104</f>
        <v>0</v>
      </c>
      <c r="G104" s="10"/>
      <c r="H104" s="22">
        <f>+[1]DGR!H104</f>
        <v>0</v>
      </c>
      <c r="I104" s="10"/>
      <c r="J104" s="22">
        <f>+[1]DGR!J104</f>
        <v>0</v>
      </c>
      <c r="K104" s="10"/>
      <c r="L104" s="22">
        <f>+[1]DGR!L104</f>
        <v>0</v>
      </c>
      <c r="M104" s="22"/>
      <c r="N104" s="22">
        <v>0</v>
      </c>
      <c r="O104" s="10"/>
      <c r="P104" s="22">
        <f t="shared" si="60"/>
        <v>4000000</v>
      </c>
    </row>
    <row r="105" spans="1:16" ht="15.75" x14ac:dyDescent="0.25">
      <c r="A105" s="20">
        <v>10808</v>
      </c>
      <c r="B105" s="3"/>
      <c r="C105" s="21" t="s">
        <v>126</v>
      </c>
      <c r="D105" s="22">
        <f>+[1]DGR!D105</f>
        <v>11000000</v>
      </c>
      <c r="E105" s="10"/>
      <c r="F105" s="22">
        <f>+[1]DGR!F105</f>
        <v>0</v>
      </c>
      <c r="G105" s="10"/>
      <c r="H105" s="22">
        <f>+[1]DGR!H105</f>
        <v>1500000</v>
      </c>
      <c r="I105" s="10"/>
      <c r="J105" s="22">
        <f>+[1]DGR!J105</f>
        <v>0</v>
      </c>
      <c r="K105" s="10"/>
      <c r="L105" s="22">
        <f>+[1]DGR!L105</f>
        <v>0</v>
      </c>
      <c r="M105" s="22"/>
      <c r="N105" s="22">
        <f>+[1]DGR!N105</f>
        <v>0</v>
      </c>
      <c r="O105" s="10"/>
      <c r="P105" s="22">
        <f t="shared" si="60"/>
        <v>12500000</v>
      </c>
    </row>
    <row r="106" spans="1:16" ht="15.75" x14ac:dyDescent="0.25">
      <c r="A106" s="20">
        <v>10899</v>
      </c>
      <c r="B106" s="3"/>
      <c r="C106" s="21" t="s">
        <v>127</v>
      </c>
      <c r="D106" s="22">
        <f>+[1]DGR!D106</f>
        <v>0</v>
      </c>
      <c r="E106" s="10"/>
      <c r="F106" s="22">
        <f>+[1]DGR!F106</f>
        <v>3000000</v>
      </c>
      <c r="G106" s="10"/>
      <c r="H106" s="22">
        <f>+[1]DGR!H106</f>
        <v>8000000</v>
      </c>
      <c r="I106" s="10"/>
      <c r="J106" s="22">
        <f>+[1]DGR!J106</f>
        <v>0</v>
      </c>
      <c r="K106" s="10"/>
      <c r="L106" s="22">
        <f>+[1]DGR!L106</f>
        <v>0</v>
      </c>
      <c r="M106" s="22"/>
      <c r="N106" s="22">
        <f>+[1]DGR!N106</f>
        <v>0</v>
      </c>
      <c r="O106" s="10"/>
      <c r="P106" s="22">
        <f t="shared" si="60"/>
        <v>11000000</v>
      </c>
    </row>
    <row r="107" spans="1:16" ht="15.75" x14ac:dyDescent="0.25">
      <c r="A107" s="20"/>
      <c r="B107" s="3"/>
      <c r="C107" s="21"/>
      <c r="D107" s="22"/>
      <c r="E107" s="10"/>
      <c r="F107" s="22"/>
      <c r="G107" s="10"/>
      <c r="H107" s="22"/>
      <c r="I107" s="10"/>
      <c r="J107" s="22"/>
      <c r="K107" s="10"/>
      <c r="L107" s="22"/>
      <c r="M107" s="22"/>
      <c r="N107" s="22"/>
      <c r="O107" s="10"/>
      <c r="P107" s="22"/>
    </row>
    <row r="108" spans="1:16" ht="15.75" x14ac:dyDescent="0.25">
      <c r="A108" s="17">
        <v>109</v>
      </c>
      <c r="B108" s="3"/>
      <c r="C108" s="18" t="s">
        <v>15</v>
      </c>
      <c r="D108" s="24">
        <f t="shared" ref="D108:F108" si="61">SUM(D109:D112)</f>
        <v>1100000</v>
      </c>
      <c r="E108" s="10"/>
      <c r="F108" s="24">
        <f t="shared" si="61"/>
        <v>0</v>
      </c>
      <c r="G108" s="10"/>
      <c r="H108" s="24">
        <f t="shared" ref="H108:J108" si="62">SUM(H109:H112)</f>
        <v>0</v>
      </c>
      <c r="I108" s="10"/>
      <c r="J108" s="24">
        <f t="shared" si="62"/>
        <v>0</v>
      </c>
      <c r="K108" s="10"/>
      <c r="L108" s="24">
        <f t="shared" ref="L108:N108" si="63">SUM(L109:L112)</f>
        <v>0</v>
      </c>
      <c r="M108" s="43"/>
      <c r="N108" s="24">
        <f t="shared" si="63"/>
        <v>0</v>
      </c>
      <c r="O108" s="10"/>
      <c r="P108" s="24">
        <f t="shared" ref="P108" si="64">SUM(P109:P112)</f>
        <v>1100000</v>
      </c>
    </row>
    <row r="109" spans="1:16" ht="15.75" x14ac:dyDescent="0.25">
      <c r="A109" s="20">
        <v>10901</v>
      </c>
      <c r="B109" s="3"/>
      <c r="C109" s="21" t="s">
        <v>128</v>
      </c>
      <c r="D109" s="22">
        <f>+[1]DGR!D109</f>
        <v>0</v>
      </c>
      <c r="E109" s="10"/>
      <c r="F109" s="22">
        <f>+[2]DGR!F109</f>
        <v>0</v>
      </c>
      <c r="G109" s="10"/>
      <c r="H109" s="22">
        <f>+[1]DGR!H109</f>
        <v>0</v>
      </c>
      <c r="I109" s="10"/>
      <c r="J109" s="22">
        <f>+[2]DGR!J109</f>
        <v>0</v>
      </c>
      <c r="K109" s="10"/>
      <c r="L109" s="22">
        <f>+[2]DGR!L109</f>
        <v>0</v>
      </c>
      <c r="M109" s="22"/>
      <c r="N109" s="22">
        <f>+[3]Presupuesto!F111</f>
        <v>0</v>
      </c>
      <c r="O109" s="10"/>
      <c r="P109" s="22">
        <f t="shared" ref="P109:P112" si="65">+L109+J109+H109+F109+D109+N109</f>
        <v>0</v>
      </c>
    </row>
    <row r="110" spans="1:16" ht="15.75" x14ac:dyDescent="0.25">
      <c r="A110" s="20">
        <v>10902</v>
      </c>
      <c r="B110" s="3"/>
      <c r="C110" s="21" t="s">
        <v>129</v>
      </c>
      <c r="D110" s="22">
        <f>+[1]DGR!D110</f>
        <v>0</v>
      </c>
      <c r="E110" s="10"/>
      <c r="F110" s="22">
        <f>+[2]DGR!F110</f>
        <v>0</v>
      </c>
      <c r="G110" s="10"/>
      <c r="H110" s="22">
        <f>+[1]DGR!H110</f>
        <v>0</v>
      </c>
      <c r="I110" s="10"/>
      <c r="J110" s="22">
        <f>+[2]DGR!J110</f>
        <v>0</v>
      </c>
      <c r="K110" s="10"/>
      <c r="L110" s="22">
        <f>+[2]DGR!L110</f>
        <v>0</v>
      </c>
      <c r="M110" s="22"/>
      <c r="N110" s="22">
        <f>+[3]Presupuesto!F112</f>
        <v>0</v>
      </c>
      <c r="O110" s="10"/>
      <c r="P110" s="22">
        <f t="shared" si="65"/>
        <v>0</v>
      </c>
    </row>
    <row r="111" spans="1:16" ht="15.75" x14ac:dyDescent="0.25">
      <c r="A111" s="20">
        <v>10903</v>
      </c>
      <c r="B111" s="3"/>
      <c r="C111" s="21" t="s">
        <v>130</v>
      </c>
      <c r="D111" s="22">
        <f>+[1]DGR!D111</f>
        <v>0</v>
      </c>
      <c r="E111" s="10"/>
      <c r="F111" s="22">
        <f>+[2]DGR!F111</f>
        <v>0</v>
      </c>
      <c r="G111" s="10"/>
      <c r="H111" s="22">
        <f>+[1]DGR!H111</f>
        <v>0</v>
      </c>
      <c r="I111" s="10"/>
      <c r="J111" s="22">
        <f>+[2]DGR!J111</f>
        <v>0</v>
      </c>
      <c r="K111" s="10"/>
      <c r="L111" s="22">
        <f>+[2]DGR!L111</f>
        <v>0</v>
      </c>
      <c r="M111" s="22"/>
      <c r="N111" s="22">
        <f>+[3]Presupuesto!F113</f>
        <v>0</v>
      </c>
      <c r="O111" s="10"/>
      <c r="P111" s="22">
        <f t="shared" si="65"/>
        <v>0</v>
      </c>
    </row>
    <row r="112" spans="1:16" ht="15.75" x14ac:dyDescent="0.25">
      <c r="A112" s="20">
        <v>10904</v>
      </c>
      <c r="B112" s="3"/>
      <c r="C112" s="21" t="s">
        <v>16</v>
      </c>
      <c r="D112" s="22">
        <f>+[1]DGR!D112</f>
        <v>1100000</v>
      </c>
      <c r="E112" s="10"/>
      <c r="F112" s="22">
        <f>+[1]DGR!F112</f>
        <v>0</v>
      </c>
      <c r="G112" s="10"/>
      <c r="H112" s="22">
        <f>+[1]DGR!H112</f>
        <v>0</v>
      </c>
      <c r="I112" s="10"/>
      <c r="J112" s="22">
        <f>+[1]DGR!J112</f>
        <v>0</v>
      </c>
      <c r="K112" s="10"/>
      <c r="L112" s="22">
        <f>+[1]DGR!L112</f>
        <v>0</v>
      </c>
      <c r="M112" s="22"/>
      <c r="N112" s="22">
        <f>+[1]DGR!N112</f>
        <v>0</v>
      </c>
      <c r="O112" s="10"/>
      <c r="P112" s="22">
        <f t="shared" si="65"/>
        <v>1100000</v>
      </c>
    </row>
    <row r="113" spans="1:16" ht="15.75" x14ac:dyDescent="0.25">
      <c r="A113" s="20"/>
      <c r="B113" s="3"/>
      <c r="C113" s="21"/>
      <c r="D113" s="22"/>
      <c r="E113" s="10"/>
      <c r="F113" s="22"/>
      <c r="G113" s="10"/>
      <c r="H113" s="22"/>
      <c r="I113" s="10"/>
      <c r="J113" s="22"/>
      <c r="K113" s="10"/>
      <c r="L113" s="22"/>
      <c r="M113" s="22"/>
      <c r="N113" s="22"/>
      <c r="O113" s="10"/>
      <c r="P113" s="22"/>
    </row>
    <row r="114" spans="1:16" ht="15.75" x14ac:dyDescent="0.25">
      <c r="A114" s="17">
        <v>199</v>
      </c>
      <c r="B114" s="3"/>
      <c r="C114" s="18" t="s">
        <v>131</v>
      </c>
      <c r="D114" s="24">
        <f t="shared" ref="D114:F114" si="66">SUM(D115:D120)</f>
        <v>4400000</v>
      </c>
      <c r="E114" s="10"/>
      <c r="F114" s="24">
        <f t="shared" si="66"/>
        <v>0</v>
      </c>
      <c r="G114" s="10"/>
      <c r="H114" s="24">
        <f t="shared" ref="H114:J114" si="67">SUM(H115:H120)</f>
        <v>0</v>
      </c>
      <c r="I114" s="10"/>
      <c r="J114" s="24">
        <f t="shared" si="67"/>
        <v>0</v>
      </c>
      <c r="K114" s="10"/>
      <c r="L114" s="24">
        <f t="shared" ref="L114:N114" si="68">SUM(L115:L120)</f>
        <v>0</v>
      </c>
      <c r="M114" s="43"/>
      <c r="N114" s="24">
        <f t="shared" si="68"/>
        <v>0</v>
      </c>
      <c r="O114" s="10"/>
      <c r="P114" s="24">
        <f t="shared" ref="P114" si="69">SUM(P115:P120)</f>
        <v>4400000</v>
      </c>
    </row>
    <row r="115" spans="1:16" ht="15.75" x14ac:dyDescent="0.25">
      <c r="A115" s="20">
        <v>19901</v>
      </c>
      <c r="B115" s="3"/>
      <c r="C115" s="21" t="s">
        <v>132</v>
      </c>
      <c r="D115" s="22">
        <f>+[1]DGR!D115</f>
        <v>0</v>
      </c>
      <c r="E115" s="10"/>
      <c r="F115" s="22">
        <f>+[2]DGR!F115</f>
        <v>0</v>
      </c>
      <c r="G115" s="10"/>
      <c r="H115" s="22">
        <f>+[1]DGR!H115</f>
        <v>0</v>
      </c>
      <c r="I115" s="10"/>
      <c r="J115" s="22">
        <f>+[2]DGR!J115</f>
        <v>0</v>
      </c>
      <c r="K115" s="10"/>
      <c r="L115" s="22">
        <f>+[2]DGR!L115</f>
        <v>0</v>
      </c>
      <c r="M115" s="22"/>
      <c r="N115" s="22">
        <f>+[3]Presupuesto!F117</f>
        <v>0</v>
      </c>
      <c r="O115" s="10"/>
      <c r="P115" s="22">
        <f t="shared" ref="P115:P120" si="70">+L115+J115+H115+F115+D115+N115</f>
        <v>0</v>
      </c>
    </row>
    <row r="116" spans="1:16" ht="15.75" x14ac:dyDescent="0.25">
      <c r="A116" s="20">
        <v>19902</v>
      </c>
      <c r="B116" s="3"/>
      <c r="C116" s="21" t="s">
        <v>17</v>
      </c>
      <c r="D116" s="22">
        <f>+[1]DGR!D116</f>
        <v>0</v>
      </c>
      <c r="E116" s="10"/>
      <c r="F116" s="22">
        <f>+[2]DGR!F116</f>
        <v>0</v>
      </c>
      <c r="G116" s="10"/>
      <c r="H116" s="22">
        <f>+[1]DGR!H116</f>
        <v>0</v>
      </c>
      <c r="I116" s="10"/>
      <c r="J116" s="22">
        <f>+[2]DGR!J116</f>
        <v>0</v>
      </c>
      <c r="K116" s="10"/>
      <c r="L116" s="22">
        <f>+[2]DGR!L116</f>
        <v>0</v>
      </c>
      <c r="M116" s="22"/>
      <c r="N116" s="22">
        <f>+[3]Presupuesto!F118</f>
        <v>0</v>
      </c>
      <c r="O116" s="10"/>
      <c r="P116" s="22">
        <f t="shared" si="70"/>
        <v>0</v>
      </c>
    </row>
    <row r="117" spans="1:16" ht="15.75" x14ac:dyDescent="0.25">
      <c r="A117" s="20">
        <v>19903</v>
      </c>
      <c r="B117" s="3"/>
      <c r="C117" s="21" t="s">
        <v>133</v>
      </c>
      <c r="D117" s="22">
        <f>+[1]DGR!D117</f>
        <v>0</v>
      </c>
      <c r="E117" s="10"/>
      <c r="F117" s="22">
        <f>+[2]DGR!F117</f>
        <v>0</v>
      </c>
      <c r="G117" s="10"/>
      <c r="H117" s="22">
        <f>+[1]DGR!H117</f>
        <v>0</v>
      </c>
      <c r="I117" s="10"/>
      <c r="J117" s="22">
        <f>+[2]DGR!J117</f>
        <v>0</v>
      </c>
      <c r="K117" s="10"/>
      <c r="L117" s="22">
        <f>+[2]DGR!L117</f>
        <v>0</v>
      </c>
      <c r="M117" s="22"/>
      <c r="N117" s="22">
        <f>+[3]Presupuesto!F119</f>
        <v>0</v>
      </c>
      <c r="O117" s="10"/>
      <c r="P117" s="22">
        <f t="shared" si="70"/>
        <v>0</v>
      </c>
    </row>
    <row r="118" spans="1:16" ht="15.75" x14ac:dyDescent="0.25">
      <c r="A118" s="20">
        <v>19904</v>
      </c>
      <c r="B118" s="3"/>
      <c r="C118" s="21" t="s">
        <v>134</v>
      </c>
      <c r="D118" s="22">
        <f>+[1]DGR!D118</f>
        <v>0</v>
      </c>
      <c r="E118" s="10"/>
      <c r="F118" s="22">
        <f>+[2]DGR!F118</f>
        <v>0</v>
      </c>
      <c r="G118" s="10"/>
      <c r="H118" s="22">
        <f>+[1]DGR!H118</f>
        <v>0</v>
      </c>
      <c r="I118" s="10"/>
      <c r="J118" s="22">
        <f>+[2]DGR!J118</f>
        <v>0</v>
      </c>
      <c r="K118" s="10"/>
      <c r="L118" s="22">
        <f>+[2]DGR!L118</f>
        <v>0</v>
      </c>
      <c r="M118" s="22"/>
      <c r="N118" s="22">
        <f>+[3]Presupuesto!F120</f>
        <v>0</v>
      </c>
      <c r="O118" s="10"/>
      <c r="P118" s="22">
        <f t="shared" si="70"/>
        <v>0</v>
      </c>
    </row>
    <row r="119" spans="1:16" ht="15.75" x14ac:dyDescent="0.25">
      <c r="A119" s="20">
        <v>19905</v>
      </c>
      <c r="B119" s="3"/>
      <c r="C119" s="21" t="s">
        <v>18</v>
      </c>
      <c r="D119" s="22">
        <f>+[1]DGR!D119</f>
        <v>4400000</v>
      </c>
      <c r="E119" s="10"/>
      <c r="F119" s="22">
        <f>+[1]DGR!F119</f>
        <v>0</v>
      </c>
      <c r="G119" s="10"/>
      <c r="H119" s="22">
        <f>+[1]DGR!H119</f>
        <v>0</v>
      </c>
      <c r="I119" s="10"/>
      <c r="J119" s="22">
        <f>+[1]DGR!J119</f>
        <v>0</v>
      </c>
      <c r="K119" s="10"/>
      <c r="L119" s="22">
        <f>+[1]DGR!L119</f>
        <v>0</v>
      </c>
      <c r="M119" s="22"/>
      <c r="N119" s="22">
        <f>+[1]DGR!N119</f>
        <v>0</v>
      </c>
      <c r="O119" s="10"/>
      <c r="P119" s="22">
        <f t="shared" si="70"/>
        <v>4400000</v>
      </c>
    </row>
    <row r="120" spans="1:16" ht="15.75" x14ac:dyDescent="0.25">
      <c r="A120" s="20">
        <v>19999</v>
      </c>
      <c r="B120" s="3"/>
      <c r="C120" s="21" t="s">
        <v>135</v>
      </c>
      <c r="D120" s="22">
        <f>+[1]DGR!D120</f>
        <v>0</v>
      </c>
      <c r="E120" s="10"/>
      <c r="F120" s="22">
        <f>+[2]DGR!F120</f>
        <v>0</v>
      </c>
      <c r="G120" s="10"/>
      <c r="H120" s="22">
        <f>+[1]DGR!H120</f>
        <v>0</v>
      </c>
      <c r="I120" s="10"/>
      <c r="J120" s="22">
        <f>+[2]DGR!J120</f>
        <v>0</v>
      </c>
      <c r="K120" s="10"/>
      <c r="L120" s="22">
        <f>+[2]DGR!L120</f>
        <v>0</v>
      </c>
      <c r="M120" s="22"/>
      <c r="N120" s="22">
        <f>+[3]Presupuesto!F122</f>
        <v>0</v>
      </c>
      <c r="O120" s="10"/>
      <c r="P120" s="22">
        <f t="shared" si="70"/>
        <v>0</v>
      </c>
    </row>
    <row r="121" spans="1:16" ht="15.75" x14ac:dyDescent="0.25">
      <c r="A121" s="14"/>
      <c r="B121" s="3"/>
      <c r="C121" s="26"/>
      <c r="D121" s="22"/>
      <c r="E121" s="10"/>
      <c r="F121" s="22"/>
      <c r="G121" s="10"/>
      <c r="H121" s="22"/>
      <c r="I121" s="10"/>
      <c r="J121" s="22"/>
      <c r="K121" s="10"/>
      <c r="L121" s="22"/>
      <c r="M121" s="22"/>
      <c r="N121" s="22"/>
      <c r="O121" s="10"/>
      <c r="P121" s="22"/>
    </row>
    <row r="122" spans="1:16" ht="16.5" thickBot="1" x14ac:dyDescent="0.3">
      <c r="A122" s="11">
        <v>2</v>
      </c>
      <c r="B122" s="3"/>
      <c r="C122" s="12" t="s">
        <v>2</v>
      </c>
      <c r="D122" s="25">
        <f t="shared" ref="D122:F122" si="71">+D124+D131+D137+D146+D150+D156</f>
        <v>97728333.333350003</v>
      </c>
      <c r="E122" s="10"/>
      <c r="F122" s="25">
        <f t="shared" si="71"/>
        <v>465000000</v>
      </c>
      <c r="G122" s="10"/>
      <c r="H122" s="25">
        <f t="shared" ref="H122:J122" si="72">+H124+H131+H137+H146+H150+H156</f>
        <v>9195000</v>
      </c>
      <c r="I122" s="10"/>
      <c r="J122" s="25">
        <f t="shared" si="72"/>
        <v>13200000</v>
      </c>
      <c r="K122" s="10"/>
      <c r="L122" s="25">
        <f t="shared" ref="L122:N122" si="73">+L124+L131+L137+L146+L150+L156</f>
        <v>1820000</v>
      </c>
      <c r="M122" s="42"/>
      <c r="N122" s="25">
        <f t="shared" si="73"/>
        <v>0</v>
      </c>
      <c r="O122" s="10"/>
      <c r="P122" s="25">
        <f>+P124+P131+P137+P146+P150+P156</f>
        <v>586943333.33334994</v>
      </c>
    </row>
    <row r="123" spans="1:16" ht="16.5" thickTop="1" x14ac:dyDescent="0.25">
      <c r="A123" s="20"/>
      <c r="B123" s="3"/>
      <c r="C123" s="21"/>
      <c r="D123" s="22"/>
      <c r="E123" s="10"/>
      <c r="F123" s="22"/>
      <c r="G123" s="10"/>
      <c r="H123" s="22"/>
      <c r="I123" s="10"/>
      <c r="J123" s="22"/>
      <c r="K123" s="10"/>
      <c r="L123" s="22"/>
      <c r="M123" s="22"/>
      <c r="N123" s="22"/>
      <c r="O123" s="10"/>
      <c r="P123" s="22"/>
    </row>
    <row r="124" spans="1:16" ht="15.75" x14ac:dyDescent="0.25">
      <c r="A124" s="17">
        <v>201</v>
      </c>
      <c r="B124" s="3"/>
      <c r="C124" s="18" t="s">
        <v>136</v>
      </c>
      <c r="D124" s="24">
        <f t="shared" ref="D124:F124" si="74">SUM(D125:D129)</f>
        <v>43320000</v>
      </c>
      <c r="E124" s="10"/>
      <c r="F124" s="24">
        <f t="shared" si="74"/>
        <v>400000</v>
      </c>
      <c r="G124" s="10"/>
      <c r="H124" s="24">
        <f t="shared" ref="H124:J124" si="75">SUM(H125:H129)</f>
        <v>1375000</v>
      </c>
      <c r="I124" s="10"/>
      <c r="J124" s="24">
        <f t="shared" si="75"/>
        <v>0</v>
      </c>
      <c r="K124" s="10"/>
      <c r="L124" s="24">
        <f t="shared" ref="L124:N124" si="76">SUM(L125:L129)</f>
        <v>0</v>
      </c>
      <c r="M124" s="43"/>
      <c r="N124" s="24">
        <f t="shared" si="76"/>
        <v>0</v>
      </c>
      <c r="O124" s="10"/>
      <c r="P124" s="24">
        <f>SUM(P125:P129)</f>
        <v>45095000</v>
      </c>
    </row>
    <row r="125" spans="1:16" ht="15.75" x14ac:dyDescent="0.25">
      <c r="A125" s="20">
        <v>20101</v>
      </c>
      <c r="B125" s="3"/>
      <c r="C125" s="21" t="s">
        <v>137</v>
      </c>
      <c r="D125" s="22">
        <f>+[1]DGR!D125</f>
        <v>42000000</v>
      </c>
      <c r="E125" s="10"/>
      <c r="F125" s="22">
        <f>+[1]DGR!F125</f>
        <v>400000</v>
      </c>
      <c r="G125" s="10"/>
      <c r="H125" s="22">
        <f>+[1]DGR!H125</f>
        <v>0</v>
      </c>
      <c r="I125" s="10"/>
      <c r="J125" s="22">
        <f>+[1]DGR!J125</f>
        <v>0</v>
      </c>
      <c r="K125" s="10"/>
      <c r="L125" s="22">
        <f>+[1]DGR!L125</f>
        <v>0</v>
      </c>
      <c r="M125" s="22"/>
      <c r="N125" s="22">
        <f>+[1]DGR!N125</f>
        <v>0</v>
      </c>
      <c r="O125" s="10"/>
      <c r="P125" s="22">
        <f t="shared" ref="P125:P129" si="77">+L125+J125+H125+F125+D125+N125</f>
        <v>42400000</v>
      </c>
    </row>
    <row r="126" spans="1:16" ht="15.75" x14ac:dyDescent="0.25">
      <c r="A126" s="20">
        <v>20102</v>
      </c>
      <c r="B126" s="3"/>
      <c r="C126" s="21" t="s">
        <v>138</v>
      </c>
      <c r="D126" s="22">
        <f>+[1]DGR!D126</f>
        <v>0</v>
      </c>
      <c r="E126" s="10"/>
      <c r="F126" s="22">
        <f>+[1]DGR!F126</f>
        <v>0</v>
      </c>
      <c r="G126" s="10"/>
      <c r="H126" s="22">
        <f>+[1]DGR!H126</f>
        <v>375000</v>
      </c>
      <c r="I126" s="10"/>
      <c r="J126" s="22">
        <f>+[1]DGR!J126</f>
        <v>0</v>
      </c>
      <c r="K126" s="10"/>
      <c r="L126" s="22">
        <f>+[1]DGR!L126</f>
        <v>0</v>
      </c>
      <c r="M126" s="22"/>
      <c r="N126" s="22">
        <f>+[1]DGR!N126</f>
        <v>0</v>
      </c>
      <c r="O126" s="10"/>
      <c r="P126" s="22">
        <f t="shared" si="77"/>
        <v>375000</v>
      </c>
    </row>
    <row r="127" spans="1:16" ht="15.75" x14ac:dyDescent="0.25">
      <c r="A127" s="20">
        <v>20103</v>
      </c>
      <c r="B127" s="3"/>
      <c r="C127" s="21" t="s">
        <v>19</v>
      </c>
      <c r="D127" s="22">
        <f>+[2]DGR!D127</f>
        <v>0</v>
      </c>
      <c r="E127" s="10"/>
      <c r="F127" s="22">
        <f>+[2]DGR!F127</f>
        <v>0</v>
      </c>
      <c r="G127" s="10"/>
      <c r="H127" s="22">
        <f>+[1]DGR!H127</f>
        <v>0</v>
      </c>
      <c r="I127" s="10"/>
      <c r="J127" s="22">
        <f>+[2]DGR!J127</f>
        <v>0</v>
      </c>
      <c r="K127" s="10"/>
      <c r="L127" s="22">
        <f>+[2]DGR!L127</f>
        <v>0</v>
      </c>
      <c r="M127" s="22"/>
      <c r="N127" s="22">
        <f>+[3]Presupuesto!F129</f>
        <v>0</v>
      </c>
      <c r="O127" s="10"/>
      <c r="P127" s="22">
        <f t="shared" si="77"/>
        <v>0</v>
      </c>
    </row>
    <row r="128" spans="1:16" ht="15.75" x14ac:dyDescent="0.25">
      <c r="A128" s="20">
        <v>20104</v>
      </c>
      <c r="B128" s="3"/>
      <c r="C128" s="21" t="s">
        <v>139</v>
      </c>
      <c r="D128" s="22">
        <f>+[1]DGR!D128</f>
        <v>1100000</v>
      </c>
      <c r="E128" s="10"/>
      <c r="F128" s="22">
        <f>+[1]DGR!F128</f>
        <v>0</v>
      </c>
      <c r="G128" s="10"/>
      <c r="H128" s="22">
        <f>+[1]DGR!H128</f>
        <v>1000000</v>
      </c>
      <c r="I128" s="10"/>
      <c r="J128" s="22">
        <f>+[1]DGR!J128</f>
        <v>0</v>
      </c>
      <c r="K128" s="10"/>
      <c r="L128" s="22">
        <f>+[1]DGR!L128</f>
        <v>0</v>
      </c>
      <c r="M128" s="22"/>
      <c r="N128" s="22">
        <v>0</v>
      </c>
      <c r="O128" s="10"/>
      <c r="P128" s="22">
        <f t="shared" si="77"/>
        <v>2100000</v>
      </c>
    </row>
    <row r="129" spans="1:16" ht="15.75" x14ac:dyDescent="0.25">
      <c r="A129" s="20">
        <v>20199</v>
      </c>
      <c r="B129" s="3"/>
      <c r="C129" s="21" t="s">
        <v>140</v>
      </c>
      <c r="D129" s="22">
        <f>+[1]DGR!D129</f>
        <v>220000</v>
      </c>
      <c r="E129" s="10"/>
      <c r="F129" s="22">
        <f>+[1]DGR!F129</f>
        <v>0</v>
      </c>
      <c r="G129" s="10"/>
      <c r="H129" s="22">
        <f>+[1]DGR!H129</f>
        <v>0</v>
      </c>
      <c r="I129" s="10"/>
      <c r="J129" s="22">
        <f>+[1]DGR!J129</f>
        <v>0</v>
      </c>
      <c r="K129" s="10"/>
      <c r="L129" s="22">
        <f>+[1]DGR!L129</f>
        <v>0</v>
      </c>
      <c r="M129" s="22"/>
      <c r="N129" s="22">
        <v>0</v>
      </c>
      <c r="O129" s="10"/>
      <c r="P129" s="22">
        <f t="shared" si="77"/>
        <v>220000</v>
      </c>
    </row>
    <row r="130" spans="1:16" ht="15.75" x14ac:dyDescent="0.25">
      <c r="A130" s="20"/>
      <c r="B130" s="3"/>
      <c r="C130" s="21"/>
      <c r="D130" s="22"/>
      <c r="E130" s="10"/>
      <c r="F130" s="22"/>
      <c r="G130" s="10"/>
      <c r="H130" s="22"/>
      <c r="I130" s="10"/>
      <c r="J130" s="22"/>
      <c r="K130" s="10"/>
      <c r="L130" s="22"/>
      <c r="M130" s="22"/>
      <c r="N130" s="22"/>
      <c r="O130" s="10"/>
      <c r="P130" s="22"/>
    </row>
    <row r="131" spans="1:16" ht="15.75" x14ac:dyDescent="0.25">
      <c r="A131" s="17">
        <v>202</v>
      </c>
      <c r="B131" s="3"/>
      <c r="C131" s="18" t="s">
        <v>20</v>
      </c>
      <c r="D131" s="24">
        <f t="shared" ref="D131:F131" si="78">SUM(D132:D135)</f>
        <v>26300000</v>
      </c>
      <c r="E131" s="10"/>
      <c r="F131" s="24">
        <f t="shared" si="78"/>
        <v>317800000</v>
      </c>
      <c r="G131" s="10"/>
      <c r="H131" s="24">
        <f t="shared" ref="H131:J131" si="79">SUM(H132:H135)</f>
        <v>3500000</v>
      </c>
      <c r="I131" s="10"/>
      <c r="J131" s="24">
        <f t="shared" si="79"/>
        <v>13200000</v>
      </c>
      <c r="K131" s="10"/>
      <c r="L131" s="24">
        <f t="shared" ref="L131:N131" si="80">SUM(L132:L135)</f>
        <v>0</v>
      </c>
      <c r="M131" s="43"/>
      <c r="N131" s="24">
        <f t="shared" si="80"/>
        <v>0</v>
      </c>
      <c r="O131" s="10"/>
      <c r="P131" s="24">
        <f>SUM(P132:P135)</f>
        <v>360800000</v>
      </c>
    </row>
    <row r="132" spans="1:16" ht="15.75" x14ac:dyDescent="0.25">
      <c r="A132" s="20">
        <v>20201</v>
      </c>
      <c r="B132" s="3"/>
      <c r="C132" s="21" t="s">
        <v>21</v>
      </c>
      <c r="D132" s="22">
        <f>+[2]DGR!D132</f>
        <v>0</v>
      </c>
      <c r="E132" s="10"/>
      <c r="F132" s="22">
        <f>+[2]DGR!F132</f>
        <v>0</v>
      </c>
      <c r="G132" s="10"/>
      <c r="H132" s="22">
        <f>+[1]DGR!H132</f>
        <v>0</v>
      </c>
      <c r="I132" s="10"/>
      <c r="J132" s="22">
        <f>+[2]DGR!J132</f>
        <v>0</v>
      </c>
      <c r="K132" s="10"/>
      <c r="L132" s="22">
        <f>+[2]DGR!L132</f>
        <v>0</v>
      </c>
      <c r="M132" s="22"/>
      <c r="N132" s="22">
        <f>+[3]Presupuesto!F134</f>
        <v>0</v>
      </c>
      <c r="O132" s="10"/>
      <c r="P132" s="22">
        <f t="shared" ref="P132:P135" si="81">+L132+J132+H132+F132+D132+N132</f>
        <v>0</v>
      </c>
    </row>
    <row r="133" spans="1:16" ht="15.75" x14ac:dyDescent="0.25">
      <c r="A133" s="20">
        <v>20202</v>
      </c>
      <c r="B133" s="3"/>
      <c r="C133" s="21" t="s">
        <v>141</v>
      </c>
      <c r="D133" s="22">
        <f>+[1]DGR!D133</f>
        <v>0</v>
      </c>
      <c r="E133" s="10"/>
      <c r="F133" s="22">
        <f>+[1]DGR!F133</f>
        <v>0</v>
      </c>
      <c r="G133" s="10"/>
      <c r="H133" s="22">
        <f>+[1]DGR!H133</f>
        <v>0</v>
      </c>
      <c r="I133" s="10"/>
      <c r="J133" s="22">
        <f>+[1]DGR!J133</f>
        <v>0</v>
      </c>
      <c r="K133" s="10"/>
      <c r="L133" s="22">
        <f>+[1]DGR!L133</f>
        <v>0</v>
      </c>
      <c r="M133" s="22"/>
      <c r="N133" s="22">
        <f>+[1]DGR!N133</f>
        <v>0</v>
      </c>
      <c r="O133" s="10"/>
      <c r="P133" s="22">
        <f t="shared" si="81"/>
        <v>0</v>
      </c>
    </row>
    <row r="134" spans="1:16" ht="15.75" x14ac:dyDescent="0.25">
      <c r="A134" s="20">
        <v>20203</v>
      </c>
      <c r="B134" s="3"/>
      <c r="C134" s="21" t="s">
        <v>22</v>
      </c>
      <c r="D134" s="22">
        <f>+[1]DGR!D134</f>
        <v>26300000</v>
      </c>
      <c r="E134" s="10"/>
      <c r="F134" s="22">
        <f>+[1]DGR!F134</f>
        <v>317800000</v>
      </c>
      <c r="G134" s="10"/>
      <c r="H134" s="22">
        <f>+[1]DGR!H134</f>
        <v>3500000</v>
      </c>
      <c r="I134" s="10"/>
      <c r="J134" s="22">
        <f>+[1]DGR!J134</f>
        <v>13200000</v>
      </c>
      <c r="K134" s="10"/>
      <c r="L134" s="22">
        <f>+[1]DGR!L134</f>
        <v>0</v>
      </c>
      <c r="M134" s="22"/>
      <c r="N134" s="22">
        <v>0</v>
      </c>
      <c r="O134" s="10"/>
      <c r="P134" s="22">
        <f t="shared" si="81"/>
        <v>360800000</v>
      </c>
    </row>
    <row r="135" spans="1:16" ht="15.75" x14ac:dyDescent="0.25">
      <c r="A135" s="20">
        <v>20204</v>
      </c>
      <c r="B135" s="3"/>
      <c r="C135" s="21" t="s">
        <v>23</v>
      </c>
      <c r="D135" s="22">
        <f>+[2]DGR!D135</f>
        <v>0</v>
      </c>
      <c r="E135" s="10"/>
      <c r="F135" s="22">
        <f>+[2]DGR!F135</f>
        <v>0</v>
      </c>
      <c r="G135" s="10"/>
      <c r="H135" s="22">
        <f>+[1]DGR!H135</f>
        <v>0</v>
      </c>
      <c r="I135" s="10"/>
      <c r="J135" s="22">
        <f>+[2]DGR!J135</f>
        <v>0</v>
      </c>
      <c r="K135" s="10"/>
      <c r="L135" s="22">
        <f>+[2]DGR!L135</f>
        <v>0</v>
      </c>
      <c r="M135" s="22"/>
      <c r="N135" s="22">
        <f>+[3]Presupuesto!F137</f>
        <v>0</v>
      </c>
      <c r="O135" s="10"/>
      <c r="P135" s="22">
        <f t="shared" si="81"/>
        <v>0</v>
      </c>
    </row>
    <row r="136" spans="1:16" ht="15.75" x14ac:dyDescent="0.25">
      <c r="A136" s="20"/>
      <c r="B136" s="3"/>
      <c r="C136" s="21"/>
      <c r="D136" s="22"/>
      <c r="E136" s="10"/>
      <c r="F136" s="22"/>
      <c r="G136" s="10"/>
      <c r="H136" s="22"/>
      <c r="I136" s="10"/>
      <c r="J136" s="22"/>
      <c r="K136" s="10"/>
      <c r="L136" s="22"/>
      <c r="M136" s="22"/>
      <c r="N136" s="22"/>
      <c r="O136" s="10"/>
      <c r="P136" s="22"/>
    </row>
    <row r="137" spans="1:16" ht="15.75" x14ac:dyDescent="0.25">
      <c r="A137" s="17">
        <v>203</v>
      </c>
      <c r="B137" s="3"/>
      <c r="C137" s="18" t="s">
        <v>142</v>
      </c>
      <c r="D137" s="24">
        <f t="shared" ref="D137:F137" si="82">SUM(D138:D144)</f>
        <v>8958333.333349999</v>
      </c>
      <c r="E137" s="10"/>
      <c r="F137" s="24">
        <f t="shared" si="82"/>
        <v>37000000</v>
      </c>
      <c r="G137" s="10"/>
      <c r="H137" s="24">
        <f t="shared" ref="H137:J137" si="83">SUM(H138:H144)</f>
        <v>200000</v>
      </c>
      <c r="I137" s="10"/>
      <c r="J137" s="24">
        <f t="shared" si="83"/>
        <v>0</v>
      </c>
      <c r="K137" s="10"/>
      <c r="L137" s="24">
        <f t="shared" ref="L137:N137" si="84">SUM(L138:L144)</f>
        <v>200000</v>
      </c>
      <c r="M137" s="43"/>
      <c r="N137" s="24">
        <f t="shared" si="84"/>
        <v>0</v>
      </c>
      <c r="O137" s="10"/>
      <c r="P137" s="24">
        <f>SUM(P138:P144)</f>
        <v>46358333.333350003</v>
      </c>
    </row>
    <row r="138" spans="1:16" ht="15.75" x14ac:dyDescent="0.25">
      <c r="A138" s="20">
        <v>20301</v>
      </c>
      <c r="B138" s="3"/>
      <c r="C138" s="21" t="s">
        <v>143</v>
      </c>
      <c r="D138" s="22">
        <f>+[1]DGR!D138</f>
        <v>1000000</v>
      </c>
      <c r="E138" s="10"/>
      <c r="F138" s="22">
        <f>+[1]DGR!F138</f>
        <v>0</v>
      </c>
      <c r="G138" s="10"/>
      <c r="H138" s="22">
        <f>+[1]DGR!H138</f>
        <v>0</v>
      </c>
      <c r="I138" s="10"/>
      <c r="J138" s="22">
        <f>+[1]DGR!J138</f>
        <v>0</v>
      </c>
      <c r="K138" s="10"/>
      <c r="L138" s="22">
        <f>+[1]DGR!L138</f>
        <v>0</v>
      </c>
      <c r="M138" s="22"/>
      <c r="N138" s="22">
        <f>+[1]DGR!N138</f>
        <v>0</v>
      </c>
      <c r="O138" s="10"/>
      <c r="P138" s="22">
        <f t="shared" ref="P138:P144" si="85">+L138+J138+H138+F138+D138+N138</f>
        <v>1000000</v>
      </c>
    </row>
    <row r="139" spans="1:16" ht="15.75" x14ac:dyDescent="0.25">
      <c r="A139" s="20">
        <v>20302</v>
      </c>
      <c r="B139" s="3"/>
      <c r="C139" s="21" t="s">
        <v>144</v>
      </c>
      <c r="D139" s="22">
        <f>+[1]DGR!D139</f>
        <v>100000</v>
      </c>
      <c r="E139" s="10"/>
      <c r="F139" s="22">
        <f>+[1]DGR!F139</f>
        <v>0</v>
      </c>
      <c r="G139" s="10"/>
      <c r="H139" s="22">
        <f>+[1]DGR!H139</f>
        <v>0</v>
      </c>
      <c r="I139" s="10"/>
      <c r="J139" s="22">
        <f>+[1]DGR!J139</f>
        <v>0</v>
      </c>
      <c r="K139" s="10"/>
      <c r="L139" s="22">
        <f>+[1]DGR!L139</f>
        <v>0</v>
      </c>
      <c r="M139" s="22"/>
      <c r="N139" s="22">
        <f>+[1]DGR!N139</f>
        <v>0</v>
      </c>
      <c r="O139" s="10"/>
      <c r="P139" s="22">
        <f t="shared" si="85"/>
        <v>100000</v>
      </c>
    </row>
    <row r="140" spans="1:16" ht="15.75" x14ac:dyDescent="0.25">
      <c r="A140" s="20">
        <v>20303</v>
      </c>
      <c r="B140" s="3"/>
      <c r="C140" s="21" t="s">
        <v>145</v>
      </c>
      <c r="D140" s="22">
        <f>+[1]DGR!D140</f>
        <v>300000</v>
      </c>
      <c r="E140" s="10"/>
      <c r="F140" s="22">
        <f>+[1]DGR!F140</f>
        <v>0</v>
      </c>
      <c r="G140" s="10"/>
      <c r="H140" s="22">
        <f>+[1]DGR!H140</f>
        <v>0</v>
      </c>
      <c r="I140" s="10"/>
      <c r="J140" s="22">
        <f>+[1]DGR!J140</f>
        <v>0</v>
      </c>
      <c r="K140" s="10"/>
      <c r="L140" s="22">
        <f>+[1]DGR!L140</f>
        <v>0</v>
      </c>
      <c r="M140" s="22"/>
      <c r="N140" s="22">
        <f>+[1]DGR!N140</f>
        <v>0</v>
      </c>
      <c r="O140" s="10"/>
      <c r="P140" s="22">
        <f t="shared" si="85"/>
        <v>300000</v>
      </c>
    </row>
    <row r="141" spans="1:16" ht="15.75" x14ac:dyDescent="0.25">
      <c r="A141" s="20">
        <v>20304</v>
      </c>
      <c r="B141" s="3"/>
      <c r="C141" s="21" t="s">
        <v>146</v>
      </c>
      <c r="D141" s="22">
        <f>+[1]DGR!D141</f>
        <v>5235000</v>
      </c>
      <c r="E141" s="10"/>
      <c r="F141" s="22">
        <f>+[1]DGR!F141</f>
        <v>5400000</v>
      </c>
      <c r="G141" s="10"/>
      <c r="H141" s="22">
        <f>+[1]DGR!H141</f>
        <v>200000</v>
      </c>
      <c r="I141" s="10"/>
      <c r="J141" s="22">
        <f>+[1]DGR!J141</f>
        <v>0</v>
      </c>
      <c r="K141" s="10"/>
      <c r="L141" s="22">
        <f>+[1]DGR!L141</f>
        <v>200000</v>
      </c>
      <c r="M141" s="22"/>
      <c r="N141" s="22">
        <f>+[1]DGR!N141</f>
        <v>0</v>
      </c>
      <c r="O141" s="10"/>
      <c r="P141" s="22">
        <f t="shared" si="85"/>
        <v>11035000</v>
      </c>
    </row>
    <row r="142" spans="1:16" ht="15.75" x14ac:dyDescent="0.25">
      <c r="A142" s="20">
        <v>20305</v>
      </c>
      <c r="B142" s="3"/>
      <c r="C142" s="21" t="s">
        <v>24</v>
      </c>
      <c r="D142" s="22">
        <f>+[1]DGR!D142</f>
        <v>1000000</v>
      </c>
      <c r="E142" s="10"/>
      <c r="F142" s="22">
        <f>+[1]DGR!F142</f>
        <v>0</v>
      </c>
      <c r="G142" s="10"/>
      <c r="H142" s="22">
        <f>+[1]DGR!H142</f>
        <v>0</v>
      </c>
      <c r="I142" s="10"/>
      <c r="J142" s="22">
        <f>+[1]DGR!J142</f>
        <v>0</v>
      </c>
      <c r="K142" s="10"/>
      <c r="L142" s="22">
        <f>+[1]DGR!L142</f>
        <v>0</v>
      </c>
      <c r="M142" s="22"/>
      <c r="N142" s="22">
        <f>+[1]DGR!N142</f>
        <v>0</v>
      </c>
      <c r="O142" s="10"/>
      <c r="P142" s="22">
        <f t="shared" si="85"/>
        <v>1000000</v>
      </c>
    </row>
    <row r="143" spans="1:16" ht="15.75" x14ac:dyDescent="0.25">
      <c r="A143" s="20">
        <v>20306</v>
      </c>
      <c r="B143" s="3"/>
      <c r="C143" s="21" t="s">
        <v>147</v>
      </c>
      <c r="D143" s="22">
        <f>+[1]DGR!D143</f>
        <v>300000</v>
      </c>
      <c r="E143" s="10"/>
      <c r="F143" s="22">
        <f>+[1]DGR!F143</f>
        <v>31600000</v>
      </c>
      <c r="G143" s="10"/>
      <c r="H143" s="22">
        <f>+[1]DGR!H143</f>
        <v>0</v>
      </c>
      <c r="I143" s="10"/>
      <c r="J143" s="22">
        <f>+[1]DGR!J143</f>
        <v>0</v>
      </c>
      <c r="K143" s="10"/>
      <c r="L143" s="22">
        <f>+[1]DGR!L143</f>
        <v>0</v>
      </c>
      <c r="M143" s="22"/>
      <c r="N143" s="22">
        <f>+[1]DGR!N143</f>
        <v>0</v>
      </c>
      <c r="O143" s="10"/>
      <c r="P143" s="22">
        <f t="shared" si="85"/>
        <v>31900000</v>
      </c>
    </row>
    <row r="144" spans="1:16" ht="15.75" x14ac:dyDescent="0.25">
      <c r="A144" s="20">
        <v>20399</v>
      </c>
      <c r="B144" s="3"/>
      <c r="C144" s="21" t="s">
        <v>25</v>
      </c>
      <c r="D144" s="22">
        <f>+[1]DGR!D144</f>
        <v>1023333.33335</v>
      </c>
      <c r="E144" s="10"/>
      <c r="F144" s="22">
        <f>+[1]DGR!F144</f>
        <v>0</v>
      </c>
      <c r="G144" s="10"/>
      <c r="H144" s="22">
        <f>+[1]DGR!H144</f>
        <v>0</v>
      </c>
      <c r="I144" s="10"/>
      <c r="J144" s="22">
        <f>+[1]DGR!J144</f>
        <v>0</v>
      </c>
      <c r="K144" s="10"/>
      <c r="L144" s="22">
        <f>+[1]DGR!L144</f>
        <v>0</v>
      </c>
      <c r="M144" s="22"/>
      <c r="N144" s="22">
        <f>+[1]DGR!N144</f>
        <v>0</v>
      </c>
      <c r="O144" s="10"/>
      <c r="P144" s="22">
        <f t="shared" si="85"/>
        <v>1023333.33335</v>
      </c>
    </row>
    <row r="145" spans="1:16" ht="15.75" x14ac:dyDescent="0.25">
      <c r="A145" s="20"/>
      <c r="B145" s="3"/>
      <c r="C145" s="21"/>
      <c r="D145" s="22"/>
      <c r="E145" s="10"/>
      <c r="F145" s="22"/>
      <c r="G145" s="10"/>
      <c r="H145" s="22"/>
      <c r="I145" s="10"/>
      <c r="J145" s="22"/>
      <c r="K145" s="10"/>
      <c r="L145" s="22"/>
      <c r="M145" s="22"/>
      <c r="N145" s="22"/>
      <c r="O145" s="10"/>
      <c r="P145" s="22"/>
    </row>
    <row r="146" spans="1:16" ht="15.75" x14ac:dyDescent="0.25">
      <c r="A146" s="17">
        <v>204</v>
      </c>
      <c r="B146" s="3"/>
      <c r="C146" s="18" t="s">
        <v>26</v>
      </c>
      <c r="D146" s="24">
        <f t="shared" ref="D146:F146" si="86">SUM(D147:D148)</f>
        <v>18000000</v>
      </c>
      <c r="E146" s="10"/>
      <c r="F146" s="24">
        <f t="shared" si="86"/>
        <v>2250000</v>
      </c>
      <c r="G146" s="10"/>
      <c r="H146" s="24">
        <f t="shared" ref="H146:J146" si="87">SUM(H147:H148)</f>
        <v>0</v>
      </c>
      <c r="I146" s="10"/>
      <c r="J146" s="24">
        <f t="shared" si="87"/>
        <v>0</v>
      </c>
      <c r="K146" s="10"/>
      <c r="L146" s="24">
        <f t="shared" ref="L146:N146" si="88">SUM(L147:L148)</f>
        <v>0</v>
      </c>
      <c r="M146" s="43"/>
      <c r="N146" s="24">
        <f t="shared" si="88"/>
        <v>0</v>
      </c>
      <c r="O146" s="10"/>
      <c r="P146" s="24">
        <f>SUM(P147:P148)</f>
        <v>20250000</v>
      </c>
    </row>
    <row r="147" spans="1:16" ht="15.75" x14ac:dyDescent="0.25">
      <c r="A147" s="20">
        <v>20401</v>
      </c>
      <c r="B147" s="3"/>
      <c r="C147" s="21" t="s">
        <v>27</v>
      </c>
      <c r="D147" s="22">
        <f>+[1]DGR!D147</f>
        <v>0</v>
      </c>
      <c r="E147" s="10"/>
      <c r="F147" s="22">
        <f>+[1]DGR!F147</f>
        <v>750000</v>
      </c>
      <c r="G147" s="10"/>
      <c r="H147" s="22">
        <f>+[1]DGR!H147</f>
        <v>0</v>
      </c>
      <c r="I147" s="10"/>
      <c r="J147" s="22">
        <f>+[1]DGR!J147</f>
        <v>0</v>
      </c>
      <c r="K147" s="10"/>
      <c r="L147" s="22">
        <f>+[1]DGR!L147</f>
        <v>0</v>
      </c>
      <c r="M147" s="22"/>
      <c r="N147" s="22">
        <f>+[1]DGR!N147</f>
        <v>0</v>
      </c>
      <c r="O147" s="10"/>
      <c r="P147" s="22">
        <f t="shared" ref="P147:P148" si="89">+L147+J147+H147+F147+D147+N147</f>
        <v>750000</v>
      </c>
    </row>
    <row r="148" spans="1:16" ht="15.75" x14ac:dyDescent="0.25">
      <c r="A148" s="20">
        <v>20402</v>
      </c>
      <c r="B148" s="3"/>
      <c r="C148" s="21" t="s">
        <v>28</v>
      </c>
      <c r="D148" s="22">
        <f>+[1]DGR!D148</f>
        <v>18000000</v>
      </c>
      <c r="E148" s="10"/>
      <c r="F148" s="22">
        <f>+[1]DGR!F148</f>
        <v>1500000</v>
      </c>
      <c r="G148" s="10"/>
      <c r="H148" s="22">
        <f>+[1]DGR!H148</f>
        <v>0</v>
      </c>
      <c r="I148" s="10"/>
      <c r="J148" s="22">
        <f>+[1]DGR!J148</f>
        <v>0</v>
      </c>
      <c r="K148" s="10"/>
      <c r="L148" s="22">
        <f>+[1]DGR!L148</f>
        <v>0</v>
      </c>
      <c r="M148" s="22"/>
      <c r="N148" s="22">
        <f>+[1]DGR!N148</f>
        <v>0</v>
      </c>
      <c r="O148" s="10"/>
      <c r="P148" s="22">
        <f t="shared" si="89"/>
        <v>19500000</v>
      </c>
    </row>
    <row r="149" spans="1:16" ht="15.75" x14ac:dyDescent="0.25">
      <c r="A149" s="20"/>
      <c r="B149" s="3"/>
      <c r="C149" s="21"/>
      <c r="D149" s="22"/>
      <c r="E149" s="10"/>
      <c r="F149" s="22"/>
      <c r="G149" s="10"/>
      <c r="H149" s="22"/>
      <c r="I149" s="10"/>
      <c r="J149" s="22"/>
      <c r="K149" s="10"/>
      <c r="L149" s="22"/>
      <c r="M149" s="22"/>
      <c r="N149" s="22"/>
      <c r="O149" s="10"/>
      <c r="P149" s="22"/>
    </row>
    <row r="150" spans="1:16" ht="15.75" x14ac:dyDescent="0.25">
      <c r="A150" s="17">
        <v>205</v>
      </c>
      <c r="B150" s="3"/>
      <c r="C150" s="18" t="s">
        <v>45</v>
      </c>
      <c r="D150" s="24">
        <f t="shared" ref="D150:F150" si="90">SUM(D151:D154)</f>
        <v>0</v>
      </c>
      <c r="E150" s="10"/>
      <c r="F150" s="24">
        <f t="shared" si="90"/>
        <v>0</v>
      </c>
      <c r="G150" s="10"/>
      <c r="H150" s="24">
        <f t="shared" ref="H150:J150" si="91">SUM(H151:H154)</f>
        <v>0</v>
      </c>
      <c r="I150" s="10"/>
      <c r="J150" s="24">
        <f t="shared" si="91"/>
        <v>0</v>
      </c>
      <c r="K150" s="10"/>
      <c r="L150" s="24">
        <f t="shared" ref="L150:N150" si="92">SUM(L151:L154)</f>
        <v>0</v>
      </c>
      <c r="M150" s="43"/>
      <c r="N150" s="24">
        <f t="shared" si="92"/>
        <v>0</v>
      </c>
      <c r="O150" s="10"/>
      <c r="P150" s="24">
        <f>SUM(P151:P154)</f>
        <v>0</v>
      </c>
    </row>
    <row r="151" spans="1:16" ht="15.75" x14ac:dyDescent="0.25">
      <c r="A151" s="20">
        <v>20501</v>
      </c>
      <c r="B151" s="3"/>
      <c r="C151" s="21" t="s">
        <v>46</v>
      </c>
      <c r="D151" s="22">
        <f>+[2]DGR!D151</f>
        <v>0</v>
      </c>
      <c r="E151" s="10"/>
      <c r="F151" s="22">
        <f>+[2]DGR!F151</f>
        <v>0</v>
      </c>
      <c r="G151" s="10"/>
      <c r="H151" s="22">
        <f>+[1]DGR!H151</f>
        <v>0</v>
      </c>
      <c r="I151" s="10"/>
      <c r="J151" s="22">
        <f>+[2]DGR!J151</f>
        <v>0</v>
      </c>
      <c r="K151" s="10"/>
      <c r="L151" s="22">
        <f>+[2]DGR!L151</f>
        <v>0</v>
      </c>
      <c r="M151" s="22"/>
      <c r="N151" s="22">
        <f>+[3]Presupuesto!F153</f>
        <v>0</v>
      </c>
      <c r="O151" s="10"/>
      <c r="P151" s="22">
        <f t="shared" ref="P151:P154" si="93">+L151+J151+H151+F151+D151+N151</f>
        <v>0</v>
      </c>
    </row>
    <row r="152" spans="1:16" ht="15.75" x14ac:dyDescent="0.25">
      <c r="A152" s="20">
        <v>20502</v>
      </c>
      <c r="B152" s="3"/>
      <c r="C152" s="21" t="s">
        <v>148</v>
      </c>
      <c r="D152" s="22">
        <f>+[2]DGR!D152</f>
        <v>0</v>
      </c>
      <c r="E152" s="10"/>
      <c r="F152" s="22">
        <f>+[2]DGR!F152</f>
        <v>0</v>
      </c>
      <c r="G152" s="10"/>
      <c r="H152" s="22">
        <f>+[1]DGR!H152</f>
        <v>0</v>
      </c>
      <c r="I152" s="10"/>
      <c r="J152" s="22">
        <f>+[2]DGR!J152</f>
        <v>0</v>
      </c>
      <c r="K152" s="10"/>
      <c r="L152" s="22">
        <f>+[2]DGR!L152</f>
        <v>0</v>
      </c>
      <c r="M152" s="22"/>
      <c r="N152" s="22">
        <f>+[3]Presupuesto!F154</f>
        <v>0</v>
      </c>
      <c r="O152" s="10"/>
      <c r="P152" s="22">
        <f t="shared" si="93"/>
        <v>0</v>
      </c>
    </row>
    <row r="153" spans="1:16" ht="15.75" x14ac:dyDescent="0.25">
      <c r="A153" s="20">
        <v>20503</v>
      </c>
      <c r="B153" s="3"/>
      <c r="C153" s="21" t="s">
        <v>149</v>
      </c>
      <c r="D153" s="22">
        <f>+[2]DGR!D153</f>
        <v>0</v>
      </c>
      <c r="E153" s="10"/>
      <c r="F153" s="22">
        <f>+[2]DGR!F153</f>
        <v>0</v>
      </c>
      <c r="G153" s="10"/>
      <c r="H153" s="22">
        <f>+[1]DGR!H153</f>
        <v>0</v>
      </c>
      <c r="I153" s="10"/>
      <c r="J153" s="22">
        <f>+[2]DGR!J153</f>
        <v>0</v>
      </c>
      <c r="K153" s="10"/>
      <c r="L153" s="22">
        <f>+[2]DGR!L153</f>
        <v>0</v>
      </c>
      <c r="M153" s="22"/>
      <c r="N153" s="22">
        <f>+[3]Presupuesto!F155</f>
        <v>0</v>
      </c>
      <c r="O153" s="10"/>
      <c r="P153" s="22">
        <f t="shared" si="93"/>
        <v>0</v>
      </c>
    </row>
    <row r="154" spans="1:16" ht="15.75" x14ac:dyDescent="0.25">
      <c r="A154" s="20">
        <v>20599</v>
      </c>
      <c r="B154" s="3"/>
      <c r="C154" s="21" t="s">
        <v>47</v>
      </c>
      <c r="D154" s="22">
        <f>+[2]DGR!D154</f>
        <v>0</v>
      </c>
      <c r="E154" s="10"/>
      <c r="F154" s="22">
        <f>+[2]DGR!F154</f>
        <v>0</v>
      </c>
      <c r="G154" s="10"/>
      <c r="H154" s="22">
        <f>+[1]DGR!H154</f>
        <v>0</v>
      </c>
      <c r="I154" s="10"/>
      <c r="J154" s="22">
        <f>+[2]DGR!J154</f>
        <v>0</v>
      </c>
      <c r="K154" s="10"/>
      <c r="L154" s="22">
        <f>+[2]DGR!L154</f>
        <v>0</v>
      </c>
      <c r="M154" s="22"/>
      <c r="N154" s="22">
        <f>+[3]Presupuesto!F156</f>
        <v>0</v>
      </c>
      <c r="O154" s="10"/>
      <c r="P154" s="22">
        <f t="shared" si="93"/>
        <v>0</v>
      </c>
    </row>
    <row r="155" spans="1:16" ht="15.75" x14ac:dyDescent="0.25">
      <c r="A155" s="20"/>
      <c r="B155" s="3"/>
      <c r="C155" s="21"/>
      <c r="D155" s="22"/>
      <c r="E155" s="10"/>
      <c r="F155" s="22"/>
      <c r="G155" s="10"/>
      <c r="H155" s="22"/>
      <c r="I155" s="10"/>
      <c r="J155" s="22"/>
      <c r="K155" s="10"/>
      <c r="L155" s="22"/>
      <c r="M155" s="22"/>
      <c r="N155" s="22"/>
      <c r="O155" s="10"/>
      <c r="P155" s="22"/>
    </row>
    <row r="156" spans="1:16" ht="15.75" x14ac:dyDescent="0.25">
      <c r="A156" s="17">
        <v>299</v>
      </c>
      <c r="B156" s="3"/>
      <c r="C156" s="18" t="s">
        <v>150</v>
      </c>
      <c r="D156" s="24">
        <f t="shared" ref="D156:F156" si="94">SUM(D157:D164)</f>
        <v>1150000</v>
      </c>
      <c r="E156" s="10"/>
      <c r="F156" s="24">
        <f t="shared" si="94"/>
        <v>107550000</v>
      </c>
      <c r="G156" s="10"/>
      <c r="H156" s="24">
        <f t="shared" ref="H156:J156" si="95">SUM(H157:H164)</f>
        <v>4120000</v>
      </c>
      <c r="I156" s="10"/>
      <c r="J156" s="24">
        <f t="shared" si="95"/>
        <v>0</v>
      </c>
      <c r="K156" s="10"/>
      <c r="L156" s="24">
        <f t="shared" ref="L156:N156" si="96">SUM(L157:L164)</f>
        <v>1620000</v>
      </c>
      <c r="M156" s="43"/>
      <c r="N156" s="24">
        <f t="shared" si="96"/>
        <v>0</v>
      </c>
      <c r="O156" s="10"/>
      <c r="P156" s="24">
        <f>SUM(P157:P164)</f>
        <v>114440000</v>
      </c>
    </row>
    <row r="157" spans="1:16" ht="15.75" x14ac:dyDescent="0.25">
      <c r="A157" s="20">
        <v>29901</v>
      </c>
      <c r="B157" s="3"/>
      <c r="C157" s="21" t="s">
        <v>151</v>
      </c>
      <c r="D157" s="22">
        <f>+[1]DGR!D157</f>
        <v>480000</v>
      </c>
      <c r="E157" s="10"/>
      <c r="F157" s="22">
        <f>+[1]DGR!F157</f>
        <v>0</v>
      </c>
      <c r="G157" s="10"/>
      <c r="H157" s="22">
        <f>+[1]DGR!H157</f>
        <v>1850000</v>
      </c>
      <c r="I157" s="10"/>
      <c r="J157" s="22">
        <f>+[1]DGR!J157</f>
        <v>0</v>
      </c>
      <c r="K157" s="10"/>
      <c r="L157" s="22">
        <f>+[1]DGR!L157</f>
        <v>200000</v>
      </c>
      <c r="M157" s="22"/>
      <c r="N157" s="22">
        <f>+[1]DGR!N157</f>
        <v>0</v>
      </c>
      <c r="O157" s="10"/>
      <c r="P157" s="22">
        <f t="shared" ref="P157:P164" si="97">+L157+J157+H157+F157+D157+N157</f>
        <v>2530000</v>
      </c>
    </row>
    <row r="158" spans="1:16" ht="15.75" x14ac:dyDescent="0.25">
      <c r="A158" s="20">
        <v>29902</v>
      </c>
      <c r="B158" s="3"/>
      <c r="C158" s="21" t="s">
        <v>152</v>
      </c>
      <c r="D158" s="22">
        <f>+[2]DGR!D158</f>
        <v>0</v>
      </c>
      <c r="E158" s="10"/>
      <c r="F158" s="22">
        <f>+[2]DGR!F158</f>
        <v>0</v>
      </c>
      <c r="G158" s="10"/>
      <c r="H158" s="22">
        <f>+[1]DGR!H158</f>
        <v>0</v>
      </c>
      <c r="I158" s="10"/>
      <c r="J158" s="22">
        <f>+[2]DGR!J158</f>
        <v>0</v>
      </c>
      <c r="K158" s="10"/>
      <c r="L158" s="22">
        <f>+[2]DGR!L158</f>
        <v>0</v>
      </c>
      <c r="M158" s="22"/>
      <c r="N158" s="22">
        <f>+[3]Presupuesto!F160</f>
        <v>0</v>
      </c>
      <c r="O158" s="10"/>
      <c r="P158" s="22">
        <f t="shared" si="97"/>
        <v>0</v>
      </c>
    </row>
    <row r="159" spans="1:16" ht="15.75" x14ac:dyDescent="0.25">
      <c r="A159" s="20">
        <v>29903</v>
      </c>
      <c r="B159" s="3"/>
      <c r="C159" s="21" t="s">
        <v>29</v>
      </c>
      <c r="D159" s="22">
        <f>+[1]DGR!D159</f>
        <v>500000</v>
      </c>
      <c r="E159" s="10"/>
      <c r="F159" s="22">
        <f>+[1]DGR!F159</f>
        <v>1800000</v>
      </c>
      <c r="G159" s="10"/>
      <c r="H159" s="22">
        <f>+[1]DGR!H159</f>
        <v>0</v>
      </c>
      <c r="I159" s="10"/>
      <c r="J159" s="22">
        <f>+[1]DGR!J159</f>
        <v>0</v>
      </c>
      <c r="K159" s="10"/>
      <c r="L159" s="22">
        <f>+[1]DGR!L159</f>
        <v>140000</v>
      </c>
      <c r="M159" s="22"/>
      <c r="N159" s="22">
        <v>0</v>
      </c>
      <c r="O159" s="10"/>
      <c r="P159" s="22">
        <f t="shared" si="97"/>
        <v>2440000</v>
      </c>
    </row>
    <row r="160" spans="1:16" ht="15.75" x14ac:dyDescent="0.25">
      <c r="A160" s="20">
        <v>29904</v>
      </c>
      <c r="B160" s="3"/>
      <c r="C160" s="21" t="s">
        <v>153</v>
      </c>
      <c r="D160" s="22">
        <f>+[1]DGR!D160</f>
        <v>0</v>
      </c>
      <c r="E160" s="10"/>
      <c r="F160" s="22">
        <f>+[1]DGR!F160</f>
        <v>40000000</v>
      </c>
      <c r="G160" s="10"/>
      <c r="H160" s="22">
        <f>+[1]DGR!H160</f>
        <v>2270000</v>
      </c>
      <c r="I160" s="10"/>
      <c r="J160" s="22">
        <f>+[1]DGR!J160</f>
        <v>0</v>
      </c>
      <c r="K160" s="10"/>
      <c r="L160" s="22">
        <f>+[1]DGR!L160</f>
        <v>1230000</v>
      </c>
      <c r="M160" s="22"/>
      <c r="N160" s="22">
        <v>0</v>
      </c>
      <c r="O160" s="10"/>
      <c r="P160" s="22">
        <f t="shared" si="97"/>
        <v>43500000</v>
      </c>
    </row>
    <row r="161" spans="1:16" ht="15.75" x14ac:dyDescent="0.25">
      <c r="A161" s="20">
        <v>29905</v>
      </c>
      <c r="B161" s="3"/>
      <c r="C161" s="21" t="s">
        <v>30</v>
      </c>
      <c r="D161" s="22">
        <f>+[1]DGR!D161</f>
        <v>170000</v>
      </c>
      <c r="E161" s="10"/>
      <c r="F161" s="22">
        <f>+[1]DGR!F161</f>
        <v>0</v>
      </c>
      <c r="G161" s="10"/>
      <c r="H161" s="22">
        <f>+[1]DGR!H161</f>
        <v>0</v>
      </c>
      <c r="I161" s="10"/>
      <c r="J161" s="22">
        <f>+[1]DGR!J161</f>
        <v>0</v>
      </c>
      <c r="K161" s="10"/>
      <c r="L161" s="22">
        <f>+[1]DGR!L161</f>
        <v>0</v>
      </c>
      <c r="M161" s="22"/>
      <c r="N161" s="22">
        <f>+[1]DGR!N161</f>
        <v>0</v>
      </c>
      <c r="O161" s="10"/>
      <c r="P161" s="22">
        <f t="shared" si="97"/>
        <v>170000</v>
      </c>
    </row>
    <row r="162" spans="1:16" ht="15.75" x14ac:dyDescent="0.25">
      <c r="A162" s="20">
        <v>29906</v>
      </c>
      <c r="B162" s="3"/>
      <c r="C162" s="21" t="s">
        <v>31</v>
      </c>
      <c r="D162" s="22">
        <f>+[2]DGR!D162</f>
        <v>0</v>
      </c>
      <c r="E162" s="10"/>
      <c r="F162" s="22">
        <f>+[2]DGR!F162</f>
        <v>0</v>
      </c>
      <c r="G162" s="10"/>
      <c r="H162" s="22">
        <f>+[1]DGR!H162</f>
        <v>0</v>
      </c>
      <c r="I162" s="10"/>
      <c r="J162" s="22">
        <f>+[2]DGR!J162</f>
        <v>0</v>
      </c>
      <c r="K162" s="10"/>
      <c r="L162" s="22">
        <f>+[2]DGR!L162</f>
        <v>0</v>
      </c>
      <c r="M162" s="22"/>
      <c r="N162" s="22">
        <f>+[3]Presupuesto!F164</f>
        <v>0</v>
      </c>
      <c r="O162" s="10"/>
      <c r="P162" s="22">
        <f t="shared" si="97"/>
        <v>0</v>
      </c>
    </row>
    <row r="163" spans="1:16" ht="15.75" x14ac:dyDescent="0.25">
      <c r="A163" s="20">
        <v>29907</v>
      </c>
      <c r="B163" s="3"/>
      <c r="C163" s="21" t="s">
        <v>32</v>
      </c>
      <c r="D163" s="22">
        <f>+[1]DGR!D163</f>
        <v>0</v>
      </c>
      <c r="E163" s="10"/>
      <c r="F163" s="22">
        <f>+[1]DGR!F163</f>
        <v>9750000</v>
      </c>
      <c r="G163" s="10"/>
      <c r="H163" s="22">
        <f>+[1]DGR!H163</f>
        <v>0</v>
      </c>
      <c r="I163" s="10"/>
      <c r="J163" s="22">
        <f>+[1]DGR!J163</f>
        <v>0</v>
      </c>
      <c r="K163" s="10"/>
      <c r="L163" s="22">
        <f>+[1]DGR!L163</f>
        <v>50000</v>
      </c>
      <c r="M163" s="22"/>
      <c r="N163" s="22">
        <f>+[1]DGR!N163</f>
        <v>0</v>
      </c>
      <c r="O163" s="10"/>
      <c r="P163" s="22">
        <f t="shared" si="97"/>
        <v>9800000</v>
      </c>
    </row>
    <row r="164" spans="1:16" ht="15.75" x14ac:dyDescent="0.25">
      <c r="A164" s="20">
        <v>29999</v>
      </c>
      <c r="B164" s="3"/>
      <c r="C164" s="21" t="s">
        <v>154</v>
      </c>
      <c r="D164" s="22">
        <f>+[1]DGR!D164</f>
        <v>0</v>
      </c>
      <c r="E164" s="10"/>
      <c r="F164" s="22">
        <f>+[1]DGR!F164</f>
        <v>56000000</v>
      </c>
      <c r="G164" s="10"/>
      <c r="H164" s="22">
        <f>+[1]DGR!H164</f>
        <v>0</v>
      </c>
      <c r="I164" s="10"/>
      <c r="J164" s="22">
        <f>+[1]DGR!J164</f>
        <v>0</v>
      </c>
      <c r="K164" s="10"/>
      <c r="L164" s="22">
        <f>+[1]DGR!L164</f>
        <v>0</v>
      </c>
      <c r="M164" s="22"/>
      <c r="N164" s="22">
        <v>0</v>
      </c>
      <c r="O164" s="10"/>
      <c r="P164" s="22">
        <f t="shared" si="97"/>
        <v>56000000</v>
      </c>
    </row>
    <row r="165" spans="1:16" ht="15.75" x14ac:dyDescent="0.25">
      <c r="A165" s="20"/>
      <c r="B165" s="3"/>
      <c r="C165" s="21"/>
      <c r="D165" s="22"/>
      <c r="E165" s="10"/>
      <c r="F165" s="22"/>
      <c r="G165" s="10"/>
      <c r="H165" s="22"/>
      <c r="I165" s="10"/>
      <c r="J165" s="22"/>
      <c r="K165" s="10"/>
      <c r="L165" s="22"/>
      <c r="M165" s="22"/>
      <c r="N165" s="22"/>
      <c r="O165" s="10"/>
      <c r="P165" s="22"/>
    </row>
    <row r="166" spans="1:16" ht="16.5" thickBot="1" x14ac:dyDescent="0.3">
      <c r="A166" s="11">
        <v>3</v>
      </c>
      <c r="B166" s="3"/>
      <c r="C166" s="12" t="s">
        <v>155</v>
      </c>
      <c r="D166" s="25">
        <f t="shared" ref="D166:F166" si="98">SUM(D167:D185)</f>
        <v>0</v>
      </c>
      <c r="E166" s="10"/>
      <c r="F166" s="25">
        <f t="shared" si="98"/>
        <v>0</v>
      </c>
      <c r="G166" s="10"/>
      <c r="H166" s="25">
        <f t="shared" ref="H166:J166" si="99">SUM(H167:H185)</f>
        <v>0</v>
      </c>
      <c r="I166" s="10"/>
      <c r="J166" s="25">
        <f t="shared" si="99"/>
        <v>0</v>
      </c>
      <c r="K166" s="10"/>
      <c r="L166" s="25">
        <f t="shared" ref="L166:N166" si="100">SUM(L167:L185)</f>
        <v>0</v>
      </c>
      <c r="M166" s="42"/>
      <c r="N166" s="25">
        <f t="shared" si="100"/>
        <v>0</v>
      </c>
      <c r="O166" s="10"/>
      <c r="P166" s="25">
        <f>SUM(P167:P185)</f>
        <v>0</v>
      </c>
    </row>
    <row r="167" spans="1:16" ht="16.5" thickTop="1" x14ac:dyDescent="0.25">
      <c r="A167" s="20">
        <v>30101</v>
      </c>
      <c r="B167" s="3"/>
      <c r="C167" s="21" t="s">
        <v>156</v>
      </c>
      <c r="D167" s="22">
        <f>+[2]DGR!D167</f>
        <v>0</v>
      </c>
      <c r="E167" s="10"/>
      <c r="F167" s="22">
        <f>+[2]DGR!F167</f>
        <v>0</v>
      </c>
      <c r="G167" s="10"/>
      <c r="H167" s="22">
        <f>+[1]DGR!H167</f>
        <v>0</v>
      </c>
      <c r="I167" s="10"/>
      <c r="J167" s="22">
        <f>+[2]DGR!J167</f>
        <v>0</v>
      </c>
      <c r="K167" s="10"/>
      <c r="L167" s="22">
        <f>+[2]DGR!L167</f>
        <v>0</v>
      </c>
      <c r="M167" s="22"/>
      <c r="N167" s="22">
        <f>+[3]Presupuesto!F169</f>
        <v>0</v>
      </c>
      <c r="O167" s="10"/>
      <c r="P167" s="22">
        <f t="shared" ref="P167:P185" si="101">+L167+J167+H167+F167+D167+N167</f>
        <v>0</v>
      </c>
    </row>
    <row r="168" spans="1:16" ht="15.75" x14ac:dyDescent="0.25">
      <c r="A168" s="20">
        <v>30102</v>
      </c>
      <c r="B168" s="3"/>
      <c r="C168" s="21" t="s">
        <v>157</v>
      </c>
      <c r="D168" s="22">
        <f>+[2]DGR!D168</f>
        <v>0</v>
      </c>
      <c r="E168" s="10"/>
      <c r="F168" s="22">
        <f>+[2]DGR!F168</f>
        <v>0</v>
      </c>
      <c r="G168" s="10"/>
      <c r="H168" s="22">
        <f>+[1]DGR!H168</f>
        <v>0</v>
      </c>
      <c r="I168" s="10"/>
      <c r="J168" s="22">
        <f>+[2]DGR!J168</f>
        <v>0</v>
      </c>
      <c r="K168" s="10"/>
      <c r="L168" s="22">
        <f>+[2]DGR!L168</f>
        <v>0</v>
      </c>
      <c r="M168" s="22"/>
      <c r="N168" s="22">
        <f>+[3]Presupuesto!F170</f>
        <v>0</v>
      </c>
      <c r="O168" s="10"/>
      <c r="P168" s="22">
        <f t="shared" si="101"/>
        <v>0</v>
      </c>
    </row>
    <row r="169" spans="1:16" ht="15.75" x14ac:dyDescent="0.25">
      <c r="A169" s="20">
        <v>30103</v>
      </c>
      <c r="B169" s="3"/>
      <c r="C169" s="21" t="s">
        <v>158</v>
      </c>
      <c r="D169" s="22">
        <f>+[2]DGR!D169</f>
        <v>0</v>
      </c>
      <c r="E169" s="10"/>
      <c r="F169" s="22">
        <f>+[2]DGR!F169</f>
        <v>0</v>
      </c>
      <c r="G169" s="10"/>
      <c r="H169" s="22">
        <f>+[1]DGR!H169</f>
        <v>0</v>
      </c>
      <c r="I169" s="10"/>
      <c r="J169" s="22">
        <f>+[2]DGR!J169</f>
        <v>0</v>
      </c>
      <c r="K169" s="10"/>
      <c r="L169" s="22">
        <f>+[2]DGR!L169</f>
        <v>0</v>
      </c>
      <c r="M169" s="22"/>
      <c r="N169" s="22">
        <f>+[3]Presupuesto!F171</f>
        <v>0</v>
      </c>
      <c r="O169" s="10"/>
      <c r="P169" s="22">
        <f t="shared" si="101"/>
        <v>0</v>
      </c>
    </row>
    <row r="170" spans="1:16" ht="15.75" x14ac:dyDescent="0.25">
      <c r="A170" s="20">
        <v>30104</v>
      </c>
      <c r="B170" s="3"/>
      <c r="C170" s="21" t="s">
        <v>159</v>
      </c>
      <c r="D170" s="22">
        <f>+[2]DGR!D170</f>
        <v>0</v>
      </c>
      <c r="E170" s="10"/>
      <c r="F170" s="22">
        <f>+[2]DGR!F170</f>
        <v>0</v>
      </c>
      <c r="G170" s="10"/>
      <c r="H170" s="22">
        <f>+[1]DGR!H170</f>
        <v>0</v>
      </c>
      <c r="I170" s="10"/>
      <c r="J170" s="22">
        <f>+[2]DGR!J170</f>
        <v>0</v>
      </c>
      <c r="K170" s="10"/>
      <c r="L170" s="22">
        <f>+[2]DGR!L170</f>
        <v>0</v>
      </c>
      <c r="M170" s="22"/>
      <c r="N170" s="22">
        <f>+[3]Presupuesto!F172</f>
        <v>0</v>
      </c>
      <c r="O170" s="10"/>
      <c r="P170" s="22">
        <f t="shared" si="101"/>
        <v>0</v>
      </c>
    </row>
    <row r="171" spans="1:16" ht="15.75" x14ac:dyDescent="0.25">
      <c r="A171" s="20">
        <v>30201</v>
      </c>
      <c r="B171" s="3"/>
      <c r="C171" s="21" t="s">
        <v>160</v>
      </c>
      <c r="D171" s="22">
        <f>+[2]DGR!D171</f>
        <v>0</v>
      </c>
      <c r="E171" s="10"/>
      <c r="F171" s="22">
        <f>+[2]DGR!F171</f>
        <v>0</v>
      </c>
      <c r="G171" s="10"/>
      <c r="H171" s="22">
        <f>+[1]DGR!H171</f>
        <v>0</v>
      </c>
      <c r="I171" s="10"/>
      <c r="J171" s="22">
        <f>+[2]DGR!J171</f>
        <v>0</v>
      </c>
      <c r="K171" s="10"/>
      <c r="L171" s="22">
        <f>+[2]DGR!L171</f>
        <v>0</v>
      </c>
      <c r="M171" s="22"/>
      <c r="N171" s="22">
        <f>+[3]Presupuesto!F173</f>
        <v>0</v>
      </c>
      <c r="O171" s="10"/>
      <c r="P171" s="22">
        <f t="shared" si="101"/>
        <v>0</v>
      </c>
    </row>
    <row r="172" spans="1:16" ht="15.75" x14ac:dyDescent="0.25">
      <c r="A172" s="20">
        <v>30202</v>
      </c>
      <c r="B172" s="3"/>
      <c r="C172" s="21" t="s">
        <v>161</v>
      </c>
      <c r="D172" s="22">
        <f>+[2]DGR!D172</f>
        <v>0</v>
      </c>
      <c r="E172" s="10"/>
      <c r="F172" s="22">
        <f>+[2]DGR!F172</f>
        <v>0</v>
      </c>
      <c r="G172" s="10"/>
      <c r="H172" s="22">
        <f>+[1]DGR!H172</f>
        <v>0</v>
      </c>
      <c r="I172" s="10"/>
      <c r="J172" s="22">
        <f>+[2]DGR!J172</f>
        <v>0</v>
      </c>
      <c r="K172" s="10"/>
      <c r="L172" s="22">
        <f>+[2]DGR!L172</f>
        <v>0</v>
      </c>
      <c r="M172" s="22"/>
      <c r="N172" s="22">
        <f>+[3]Presupuesto!F174</f>
        <v>0</v>
      </c>
      <c r="O172" s="10"/>
      <c r="P172" s="22">
        <f t="shared" si="101"/>
        <v>0</v>
      </c>
    </row>
    <row r="173" spans="1:16" ht="15.75" x14ac:dyDescent="0.25">
      <c r="A173" s="20">
        <v>30203</v>
      </c>
      <c r="B173" s="3"/>
      <c r="C173" s="21" t="s">
        <v>162</v>
      </c>
      <c r="D173" s="22">
        <f>+[2]DGR!D173</f>
        <v>0</v>
      </c>
      <c r="E173" s="10"/>
      <c r="F173" s="22">
        <f>+[2]DGR!F173</f>
        <v>0</v>
      </c>
      <c r="G173" s="10"/>
      <c r="H173" s="22">
        <f>+[1]DGR!H173</f>
        <v>0</v>
      </c>
      <c r="I173" s="10"/>
      <c r="J173" s="22">
        <f>+[2]DGR!J173</f>
        <v>0</v>
      </c>
      <c r="K173" s="10"/>
      <c r="L173" s="22">
        <f>+[2]DGR!L173</f>
        <v>0</v>
      </c>
      <c r="M173" s="22"/>
      <c r="N173" s="22">
        <f>+[3]Presupuesto!F175</f>
        <v>0</v>
      </c>
      <c r="O173" s="10"/>
      <c r="P173" s="22">
        <f t="shared" si="101"/>
        <v>0</v>
      </c>
    </row>
    <row r="174" spans="1:16" ht="15.75" x14ac:dyDescent="0.25">
      <c r="A174" s="20">
        <v>30204</v>
      </c>
      <c r="B174" s="3"/>
      <c r="C174" s="21" t="s">
        <v>163</v>
      </c>
      <c r="D174" s="22">
        <f>+[2]DGR!D174</f>
        <v>0</v>
      </c>
      <c r="E174" s="10"/>
      <c r="F174" s="22">
        <f>+[2]DGR!F174</f>
        <v>0</v>
      </c>
      <c r="G174" s="10"/>
      <c r="H174" s="22">
        <f>+[1]DGR!H174</f>
        <v>0</v>
      </c>
      <c r="I174" s="10"/>
      <c r="J174" s="22">
        <f>+[2]DGR!J174</f>
        <v>0</v>
      </c>
      <c r="K174" s="10"/>
      <c r="L174" s="22">
        <f>+[2]DGR!L174</f>
        <v>0</v>
      </c>
      <c r="M174" s="22"/>
      <c r="N174" s="22">
        <f>+[3]Presupuesto!F176</f>
        <v>0</v>
      </c>
      <c r="O174" s="10"/>
      <c r="P174" s="22">
        <f t="shared" si="101"/>
        <v>0</v>
      </c>
    </row>
    <row r="175" spans="1:16" ht="15.75" x14ac:dyDescent="0.25">
      <c r="A175" s="20">
        <v>30205</v>
      </c>
      <c r="B175" s="3"/>
      <c r="C175" s="21" t="s">
        <v>164</v>
      </c>
      <c r="D175" s="22">
        <f>+[2]DGR!D175</f>
        <v>0</v>
      </c>
      <c r="E175" s="10"/>
      <c r="F175" s="22">
        <f>+[2]DGR!F175</f>
        <v>0</v>
      </c>
      <c r="G175" s="10"/>
      <c r="H175" s="22">
        <f>+[1]DGR!H175</f>
        <v>0</v>
      </c>
      <c r="I175" s="10"/>
      <c r="J175" s="22">
        <f>+[2]DGR!J175</f>
        <v>0</v>
      </c>
      <c r="K175" s="10"/>
      <c r="L175" s="22">
        <f>+[2]DGR!L175</f>
        <v>0</v>
      </c>
      <c r="M175" s="22"/>
      <c r="N175" s="22">
        <f>+[3]Presupuesto!F177</f>
        <v>0</v>
      </c>
      <c r="O175" s="10"/>
      <c r="P175" s="22">
        <f t="shared" si="101"/>
        <v>0</v>
      </c>
    </row>
    <row r="176" spans="1:16" ht="15.75" x14ac:dyDescent="0.25">
      <c r="A176" s="20">
        <v>30206</v>
      </c>
      <c r="B176" s="3"/>
      <c r="C176" s="21" t="s">
        <v>165</v>
      </c>
      <c r="D176" s="22">
        <f>+[2]DGR!D176</f>
        <v>0</v>
      </c>
      <c r="E176" s="10"/>
      <c r="F176" s="22">
        <f>+[2]DGR!F176</f>
        <v>0</v>
      </c>
      <c r="G176" s="10"/>
      <c r="H176" s="22">
        <f>+[1]DGR!H176</f>
        <v>0</v>
      </c>
      <c r="I176" s="10"/>
      <c r="J176" s="22">
        <f>+[2]DGR!J176</f>
        <v>0</v>
      </c>
      <c r="K176" s="10"/>
      <c r="L176" s="22">
        <f>+[2]DGR!L176</f>
        <v>0</v>
      </c>
      <c r="M176" s="22"/>
      <c r="N176" s="22">
        <f>+[3]Presupuesto!F178</f>
        <v>0</v>
      </c>
      <c r="O176" s="10"/>
      <c r="P176" s="22">
        <f t="shared" si="101"/>
        <v>0</v>
      </c>
    </row>
    <row r="177" spans="1:16" ht="15.75" x14ac:dyDescent="0.25">
      <c r="A177" s="20">
        <v>30207</v>
      </c>
      <c r="B177" s="3"/>
      <c r="C177" s="21" t="s">
        <v>166</v>
      </c>
      <c r="D177" s="22">
        <f>+[2]DGR!D177</f>
        <v>0</v>
      </c>
      <c r="E177" s="10"/>
      <c r="F177" s="22">
        <f>+[2]DGR!F177</f>
        <v>0</v>
      </c>
      <c r="G177" s="10"/>
      <c r="H177" s="22">
        <f>+[1]DGR!H177</f>
        <v>0</v>
      </c>
      <c r="I177" s="10"/>
      <c r="J177" s="22">
        <f>+[2]DGR!J177</f>
        <v>0</v>
      </c>
      <c r="K177" s="10"/>
      <c r="L177" s="22">
        <f>+[2]DGR!L177</f>
        <v>0</v>
      </c>
      <c r="M177" s="22"/>
      <c r="N177" s="22">
        <f>+[3]Presupuesto!F179</f>
        <v>0</v>
      </c>
      <c r="O177" s="10"/>
      <c r="P177" s="22">
        <f t="shared" si="101"/>
        <v>0</v>
      </c>
    </row>
    <row r="178" spans="1:16" ht="15.75" x14ac:dyDescent="0.25">
      <c r="A178" s="20">
        <v>30208</v>
      </c>
      <c r="B178" s="3"/>
      <c r="C178" s="21" t="s">
        <v>167</v>
      </c>
      <c r="D178" s="22">
        <f>+[2]DGR!D178</f>
        <v>0</v>
      </c>
      <c r="E178" s="10"/>
      <c r="F178" s="22">
        <f>+[2]DGR!F178</f>
        <v>0</v>
      </c>
      <c r="G178" s="10"/>
      <c r="H178" s="22">
        <f>+[1]DGR!H178</f>
        <v>0</v>
      </c>
      <c r="I178" s="10"/>
      <c r="J178" s="22">
        <f>+[2]DGR!J178</f>
        <v>0</v>
      </c>
      <c r="K178" s="10"/>
      <c r="L178" s="22">
        <f>+[2]DGR!L178</f>
        <v>0</v>
      </c>
      <c r="M178" s="22"/>
      <c r="N178" s="22">
        <f>+[3]Presupuesto!F180</f>
        <v>0</v>
      </c>
      <c r="O178" s="10"/>
      <c r="P178" s="22">
        <f t="shared" si="101"/>
        <v>0</v>
      </c>
    </row>
    <row r="179" spans="1:16" ht="15.75" x14ac:dyDescent="0.25">
      <c r="A179" s="20">
        <v>30301</v>
      </c>
      <c r="B179" s="3"/>
      <c r="C179" s="21" t="s">
        <v>168</v>
      </c>
      <c r="D179" s="22">
        <f>+[2]DGR!D179</f>
        <v>0</v>
      </c>
      <c r="E179" s="10"/>
      <c r="F179" s="22">
        <f>+[2]DGR!F179</f>
        <v>0</v>
      </c>
      <c r="G179" s="10"/>
      <c r="H179" s="22">
        <f>+[1]DGR!H179</f>
        <v>0</v>
      </c>
      <c r="I179" s="10"/>
      <c r="J179" s="22">
        <f>+[2]DGR!J179</f>
        <v>0</v>
      </c>
      <c r="K179" s="10"/>
      <c r="L179" s="22">
        <f>+[2]DGR!L179</f>
        <v>0</v>
      </c>
      <c r="M179" s="22"/>
      <c r="N179" s="22">
        <f>+[3]Presupuesto!F181</f>
        <v>0</v>
      </c>
      <c r="O179" s="10"/>
      <c r="P179" s="22">
        <f t="shared" si="101"/>
        <v>0</v>
      </c>
    </row>
    <row r="180" spans="1:16" ht="15.75" x14ac:dyDescent="0.25">
      <c r="A180" s="20">
        <v>30399</v>
      </c>
      <c r="B180" s="3"/>
      <c r="C180" s="21" t="s">
        <v>169</v>
      </c>
      <c r="D180" s="22">
        <f>+[2]DGR!D180</f>
        <v>0</v>
      </c>
      <c r="E180" s="10"/>
      <c r="F180" s="22">
        <f>+[2]DGR!F180</f>
        <v>0</v>
      </c>
      <c r="G180" s="10"/>
      <c r="H180" s="22">
        <f>+[1]DGR!H180</f>
        <v>0</v>
      </c>
      <c r="I180" s="10"/>
      <c r="J180" s="22">
        <f>+[2]DGR!J180</f>
        <v>0</v>
      </c>
      <c r="K180" s="10"/>
      <c r="L180" s="22">
        <f>+[2]DGR!L180</f>
        <v>0</v>
      </c>
      <c r="M180" s="22"/>
      <c r="N180" s="22">
        <f>+[3]Presupuesto!F182</f>
        <v>0</v>
      </c>
      <c r="O180" s="10"/>
      <c r="P180" s="22">
        <f t="shared" si="101"/>
        <v>0</v>
      </c>
    </row>
    <row r="181" spans="1:16" ht="15.75" x14ac:dyDescent="0.25">
      <c r="A181" s="20">
        <v>30401</v>
      </c>
      <c r="B181" s="3"/>
      <c r="C181" s="21" t="s">
        <v>170</v>
      </c>
      <c r="D181" s="22">
        <f>+[2]DGR!D181</f>
        <v>0</v>
      </c>
      <c r="E181" s="10"/>
      <c r="F181" s="22">
        <f>+[2]DGR!F181</f>
        <v>0</v>
      </c>
      <c r="G181" s="10"/>
      <c r="H181" s="22">
        <f>+[1]DGR!H181</f>
        <v>0</v>
      </c>
      <c r="I181" s="10"/>
      <c r="J181" s="22">
        <f>+[2]DGR!J181</f>
        <v>0</v>
      </c>
      <c r="K181" s="10"/>
      <c r="L181" s="22">
        <f>+[2]DGR!L181</f>
        <v>0</v>
      </c>
      <c r="M181" s="22"/>
      <c r="N181" s="22">
        <f>+[3]Presupuesto!F183</f>
        <v>0</v>
      </c>
      <c r="O181" s="10"/>
      <c r="P181" s="22">
        <f t="shared" si="101"/>
        <v>0</v>
      </c>
    </row>
    <row r="182" spans="1:16" ht="15.75" x14ac:dyDescent="0.25">
      <c r="A182" s="20">
        <v>30402</v>
      </c>
      <c r="B182" s="3"/>
      <c r="C182" s="21" t="s">
        <v>171</v>
      </c>
      <c r="D182" s="22">
        <f>+[2]DGR!D182</f>
        <v>0</v>
      </c>
      <c r="E182" s="10"/>
      <c r="F182" s="22">
        <f>+[2]DGR!F182</f>
        <v>0</v>
      </c>
      <c r="G182" s="10"/>
      <c r="H182" s="22">
        <f>+[1]DGR!H182</f>
        <v>0</v>
      </c>
      <c r="I182" s="10"/>
      <c r="J182" s="22">
        <f>+[2]DGR!J182</f>
        <v>0</v>
      </c>
      <c r="K182" s="10"/>
      <c r="L182" s="22">
        <f>+[2]DGR!L182</f>
        <v>0</v>
      </c>
      <c r="M182" s="22"/>
      <c r="N182" s="22">
        <f>+[3]Presupuesto!F184</f>
        <v>0</v>
      </c>
      <c r="O182" s="10"/>
      <c r="P182" s="22">
        <f t="shared" si="101"/>
        <v>0</v>
      </c>
    </row>
    <row r="183" spans="1:16" ht="15.75" x14ac:dyDescent="0.25">
      <c r="A183" s="20">
        <v>30403</v>
      </c>
      <c r="B183" s="3"/>
      <c r="C183" s="21" t="s">
        <v>172</v>
      </c>
      <c r="D183" s="22">
        <f>+[2]DGR!D183</f>
        <v>0</v>
      </c>
      <c r="E183" s="10"/>
      <c r="F183" s="22">
        <f>+[2]DGR!F183</f>
        <v>0</v>
      </c>
      <c r="G183" s="10"/>
      <c r="H183" s="22">
        <f>+[1]DGR!H183</f>
        <v>0</v>
      </c>
      <c r="I183" s="10"/>
      <c r="J183" s="22">
        <f>+[2]DGR!J183</f>
        <v>0</v>
      </c>
      <c r="K183" s="10"/>
      <c r="L183" s="22">
        <f>+[2]DGR!L183</f>
        <v>0</v>
      </c>
      <c r="M183" s="22"/>
      <c r="N183" s="22">
        <f>+[3]Presupuesto!F185</f>
        <v>0</v>
      </c>
      <c r="O183" s="10"/>
      <c r="P183" s="22">
        <f t="shared" si="101"/>
        <v>0</v>
      </c>
    </row>
    <row r="184" spans="1:16" ht="15.75" x14ac:dyDescent="0.25">
      <c r="A184" s="20">
        <v>30404</v>
      </c>
      <c r="B184" s="3"/>
      <c r="C184" s="21" t="s">
        <v>173</v>
      </c>
      <c r="D184" s="22">
        <f>+[2]DGR!D184</f>
        <v>0</v>
      </c>
      <c r="E184" s="10"/>
      <c r="F184" s="22">
        <f>+[2]DGR!F184</f>
        <v>0</v>
      </c>
      <c r="G184" s="10"/>
      <c r="H184" s="22">
        <f>+[1]DGR!H184</f>
        <v>0</v>
      </c>
      <c r="I184" s="10"/>
      <c r="J184" s="22">
        <f>+[2]DGR!J184</f>
        <v>0</v>
      </c>
      <c r="K184" s="10"/>
      <c r="L184" s="22">
        <f>+[2]DGR!L184</f>
        <v>0</v>
      </c>
      <c r="M184" s="22"/>
      <c r="N184" s="22">
        <f>+[3]Presupuesto!F186</f>
        <v>0</v>
      </c>
      <c r="O184" s="10"/>
      <c r="P184" s="22">
        <f t="shared" si="101"/>
        <v>0</v>
      </c>
    </row>
    <row r="185" spans="1:16" ht="15.75" x14ac:dyDescent="0.25">
      <c r="A185" s="20">
        <v>30405</v>
      </c>
      <c r="B185" s="3"/>
      <c r="C185" s="21" t="s">
        <v>174</v>
      </c>
      <c r="D185" s="22">
        <f>+[2]DGR!D185</f>
        <v>0</v>
      </c>
      <c r="E185" s="10"/>
      <c r="F185" s="22">
        <f>+[2]DGR!F185</f>
        <v>0</v>
      </c>
      <c r="G185" s="10"/>
      <c r="H185" s="22">
        <f>+[1]DGR!H185</f>
        <v>0</v>
      </c>
      <c r="I185" s="10"/>
      <c r="J185" s="22">
        <f>+[2]DGR!J185</f>
        <v>0</v>
      </c>
      <c r="K185" s="10"/>
      <c r="L185" s="22">
        <f>+[2]DGR!L185</f>
        <v>0</v>
      </c>
      <c r="M185" s="22"/>
      <c r="N185" s="22">
        <f>+[3]Presupuesto!F187</f>
        <v>0</v>
      </c>
      <c r="O185" s="10"/>
      <c r="P185" s="22">
        <f t="shared" si="101"/>
        <v>0</v>
      </c>
    </row>
    <row r="186" spans="1:16" ht="15.75" x14ac:dyDescent="0.25">
      <c r="A186" s="27"/>
      <c r="B186" s="3"/>
      <c r="C186" s="21"/>
      <c r="D186" s="22"/>
      <c r="E186" s="10"/>
      <c r="F186" s="22"/>
      <c r="G186" s="10"/>
      <c r="H186" s="22"/>
      <c r="I186" s="10"/>
      <c r="J186" s="22"/>
      <c r="K186" s="10"/>
      <c r="L186" s="22"/>
      <c r="M186" s="22"/>
      <c r="N186" s="22"/>
      <c r="O186" s="10"/>
      <c r="P186" s="22"/>
    </row>
    <row r="187" spans="1:16" ht="16.5" thickBot="1" x14ac:dyDescent="0.3">
      <c r="A187" s="11">
        <v>4</v>
      </c>
      <c r="B187" s="3"/>
      <c r="C187" s="12" t="s">
        <v>175</v>
      </c>
      <c r="D187" s="25">
        <f t="shared" ref="D187:F187" si="102">SUM(D188:D205)</f>
        <v>0</v>
      </c>
      <c r="E187" s="10"/>
      <c r="F187" s="25">
        <f t="shared" si="102"/>
        <v>0</v>
      </c>
      <c r="G187" s="10"/>
      <c r="H187" s="25">
        <f t="shared" ref="H187:J187" si="103">SUM(H188:H205)</f>
        <v>0</v>
      </c>
      <c r="I187" s="10"/>
      <c r="J187" s="25">
        <f t="shared" si="103"/>
        <v>0</v>
      </c>
      <c r="K187" s="10"/>
      <c r="L187" s="25">
        <f t="shared" ref="L187:N187" si="104">SUM(L188:L205)</f>
        <v>0</v>
      </c>
      <c r="M187" s="42"/>
      <c r="N187" s="25">
        <f t="shared" si="104"/>
        <v>0</v>
      </c>
      <c r="O187" s="10"/>
      <c r="P187" s="25">
        <f>SUM(P188:P205)</f>
        <v>0</v>
      </c>
    </row>
    <row r="188" spans="1:16" ht="16.5" thickTop="1" x14ac:dyDescent="0.25">
      <c r="A188" s="20">
        <v>40101</v>
      </c>
      <c r="B188" s="3"/>
      <c r="C188" s="21" t="s">
        <v>176</v>
      </c>
      <c r="D188" s="22">
        <f>+[2]DGR!D188</f>
        <v>0</v>
      </c>
      <c r="E188" s="10"/>
      <c r="F188" s="22">
        <f>+[2]DGR!F188</f>
        <v>0</v>
      </c>
      <c r="G188" s="10"/>
      <c r="H188" s="22">
        <f>+[1]DGR!H188</f>
        <v>0</v>
      </c>
      <c r="I188" s="10"/>
      <c r="J188" s="22">
        <f>+[2]DGR!J188</f>
        <v>0</v>
      </c>
      <c r="K188" s="10"/>
      <c r="L188" s="22">
        <f>+[2]DGR!L188</f>
        <v>0</v>
      </c>
      <c r="M188" s="22"/>
      <c r="N188" s="22">
        <f>+[3]Presupuesto!F190</f>
        <v>0</v>
      </c>
      <c r="O188" s="10"/>
      <c r="P188" s="22">
        <f t="shared" ref="P188:P205" si="105">+L188+J188+H188+F188+D188+N188</f>
        <v>0</v>
      </c>
    </row>
    <row r="189" spans="1:16" ht="15.75" x14ac:dyDescent="0.25">
      <c r="A189" s="20">
        <v>40102</v>
      </c>
      <c r="B189" s="3"/>
      <c r="C189" s="21" t="s">
        <v>177</v>
      </c>
      <c r="D189" s="22">
        <f>+[2]DGR!D189</f>
        <v>0</v>
      </c>
      <c r="E189" s="10"/>
      <c r="F189" s="22">
        <f>+[2]DGR!F189</f>
        <v>0</v>
      </c>
      <c r="G189" s="10"/>
      <c r="H189" s="22">
        <f>+[1]DGR!H189</f>
        <v>0</v>
      </c>
      <c r="I189" s="10"/>
      <c r="J189" s="22">
        <f>+[2]DGR!J189</f>
        <v>0</v>
      </c>
      <c r="K189" s="10"/>
      <c r="L189" s="22">
        <f>+[2]DGR!L189</f>
        <v>0</v>
      </c>
      <c r="M189" s="22"/>
      <c r="N189" s="22">
        <f>+[3]Presupuesto!F191</f>
        <v>0</v>
      </c>
      <c r="O189" s="10"/>
      <c r="P189" s="22">
        <f t="shared" si="105"/>
        <v>0</v>
      </c>
    </row>
    <row r="190" spans="1:16" ht="15.75" x14ac:dyDescent="0.25">
      <c r="A190" s="20">
        <v>40103</v>
      </c>
      <c r="B190" s="3"/>
      <c r="C190" s="21" t="s">
        <v>178</v>
      </c>
      <c r="D190" s="22">
        <f>+[2]DGR!D190</f>
        <v>0</v>
      </c>
      <c r="E190" s="10"/>
      <c r="F190" s="22">
        <f>+[2]DGR!F190</f>
        <v>0</v>
      </c>
      <c r="G190" s="10"/>
      <c r="H190" s="22">
        <f>+[1]DGR!H190</f>
        <v>0</v>
      </c>
      <c r="I190" s="10"/>
      <c r="J190" s="22">
        <f>+[2]DGR!J190</f>
        <v>0</v>
      </c>
      <c r="K190" s="10"/>
      <c r="L190" s="22">
        <f>+[2]DGR!L190</f>
        <v>0</v>
      </c>
      <c r="M190" s="22"/>
      <c r="N190" s="22">
        <f>+[3]Presupuesto!F192</f>
        <v>0</v>
      </c>
      <c r="O190" s="10"/>
      <c r="P190" s="22">
        <f t="shared" si="105"/>
        <v>0</v>
      </c>
    </row>
    <row r="191" spans="1:16" ht="15.75" x14ac:dyDescent="0.25">
      <c r="A191" s="20">
        <v>40104</v>
      </c>
      <c r="B191" s="3"/>
      <c r="C191" s="21" t="s">
        <v>179</v>
      </c>
      <c r="D191" s="22">
        <f>+[2]DGR!D191</f>
        <v>0</v>
      </c>
      <c r="E191" s="10"/>
      <c r="F191" s="22">
        <f>+[2]DGR!F191</f>
        <v>0</v>
      </c>
      <c r="G191" s="10"/>
      <c r="H191" s="22">
        <f>+[1]DGR!H191</f>
        <v>0</v>
      </c>
      <c r="I191" s="10"/>
      <c r="J191" s="22">
        <f>+[2]DGR!J191</f>
        <v>0</v>
      </c>
      <c r="K191" s="10"/>
      <c r="L191" s="22">
        <f>+[2]DGR!L191</f>
        <v>0</v>
      </c>
      <c r="M191" s="22"/>
      <c r="N191" s="22">
        <f>+[3]Presupuesto!F193</f>
        <v>0</v>
      </c>
      <c r="O191" s="10"/>
      <c r="P191" s="22">
        <f t="shared" si="105"/>
        <v>0</v>
      </c>
    </row>
    <row r="192" spans="1:16" ht="15.75" x14ac:dyDescent="0.25">
      <c r="A192" s="20">
        <v>40105</v>
      </c>
      <c r="B192" s="3"/>
      <c r="C192" s="21" t="s">
        <v>180</v>
      </c>
      <c r="D192" s="22">
        <f>+[2]DGR!D192</f>
        <v>0</v>
      </c>
      <c r="E192" s="10"/>
      <c r="F192" s="22">
        <f>+[2]DGR!F192</f>
        <v>0</v>
      </c>
      <c r="G192" s="10"/>
      <c r="H192" s="22">
        <f>+[1]DGR!H192</f>
        <v>0</v>
      </c>
      <c r="I192" s="10"/>
      <c r="J192" s="22">
        <f>+[2]DGR!J192</f>
        <v>0</v>
      </c>
      <c r="K192" s="10"/>
      <c r="L192" s="22">
        <f>+[2]DGR!L192</f>
        <v>0</v>
      </c>
      <c r="M192" s="22"/>
      <c r="N192" s="22">
        <f>+[3]Presupuesto!F194</f>
        <v>0</v>
      </c>
      <c r="O192" s="10"/>
      <c r="P192" s="22">
        <f t="shared" si="105"/>
        <v>0</v>
      </c>
    </row>
    <row r="193" spans="1:16" ht="15.75" x14ac:dyDescent="0.25">
      <c r="A193" s="20">
        <v>40106</v>
      </c>
      <c r="B193" s="3"/>
      <c r="C193" s="21" t="s">
        <v>181</v>
      </c>
      <c r="D193" s="22">
        <f>+[2]DGR!D193</f>
        <v>0</v>
      </c>
      <c r="E193" s="10"/>
      <c r="F193" s="22">
        <f>+[2]DGR!F193</f>
        <v>0</v>
      </c>
      <c r="G193" s="10"/>
      <c r="H193" s="22">
        <f>+[1]DGR!H193</f>
        <v>0</v>
      </c>
      <c r="I193" s="10"/>
      <c r="J193" s="22">
        <f>+[2]DGR!J193</f>
        <v>0</v>
      </c>
      <c r="K193" s="10"/>
      <c r="L193" s="22">
        <f>+[2]DGR!L193</f>
        <v>0</v>
      </c>
      <c r="M193" s="22"/>
      <c r="N193" s="22">
        <f>+[3]Presupuesto!F195</f>
        <v>0</v>
      </c>
      <c r="O193" s="10"/>
      <c r="P193" s="22">
        <f t="shared" si="105"/>
        <v>0</v>
      </c>
    </row>
    <row r="194" spans="1:16" ht="15.75" x14ac:dyDescent="0.25">
      <c r="A194" s="20">
        <v>40107</v>
      </c>
      <c r="B194" s="3"/>
      <c r="C194" s="21" t="s">
        <v>182</v>
      </c>
      <c r="D194" s="22">
        <f>+[2]DGR!D194</f>
        <v>0</v>
      </c>
      <c r="E194" s="10"/>
      <c r="F194" s="22">
        <f>+[2]DGR!F194</f>
        <v>0</v>
      </c>
      <c r="G194" s="10"/>
      <c r="H194" s="22">
        <f>+[1]DGR!H194</f>
        <v>0</v>
      </c>
      <c r="I194" s="10"/>
      <c r="J194" s="22">
        <f>+[2]DGR!J194</f>
        <v>0</v>
      </c>
      <c r="K194" s="10"/>
      <c r="L194" s="22">
        <f>+[2]DGR!L194</f>
        <v>0</v>
      </c>
      <c r="M194" s="22"/>
      <c r="N194" s="22">
        <f>+[3]Presupuesto!F196</f>
        <v>0</v>
      </c>
      <c r="O194" s="10"/>
      <c r="P194" s="22">
        <f t="shared" si="105"/>
        <v>0</v>
      </c>
    </row>
    <row r="195" spans="1:16" ht="15.75" x14ac:dyDescent="0.25">
      <c r="A195" s="20">
        <v>40108</v>
      </c>
      <c r="B195" s="3"/>
      <c r="C195" s="21" t="s">
        <v>183</v>
      </c>
      <c r="D195" s="22">
        <f>+[2]DGR!D195</f>
        <v>0</v>
      </c>
      <c r="E195" s="10"/>
      <c r="F195" s="22">
        <f>+[2]DGR!F195</f>
        <v>0</v>
      </c>
      <c r="G195" s="10"/>
      <c r="H195" s="22">
        <f>+[1]DGR!H195</f>
        <v>0</v>
      </c>
      <c r="I195" s="10"/>
      <c r="J195" s="22">
        <f>+[2]DGR!J195</f>
        <v>0</v>
      </c>
      <c r="K195" s="10"/>
      <c r="L195" s="22">
        <f>+[2]DGR!L195</f>
        <v>0</v>
      </c>
      <c r="M195" s="22"/>
      <c r="N195" s="22">
        <f>+[3]Presupuesto!F197</f>
        <v>0</v>
      </c>
      <c r="O195" s="10"/>
      <c r="P195" s="22">
        <f t="shared" si="105"/>
        <v>0</v>
      </c>
    </row>
    <row r="196" spans="1:16" ht="15.75" x14ac:dyDescent="0.25">
      <c r="A196" s="20">
        <v>40201</v>
      </c>
      <c r="B196" s="3"/>
      <c r="C196" s="21" t="s">
        <v>184</v>
      </c>
      <c r="D196" s="22">
        <f>+[2]DGR!D196</f>
        <v>0</v>
      </c>
      <c r="E196" s="10"/>
      <c r="F196" s="22">
        <f>+[2]DGR!F196</f>
        <v>0</v>
      </c>
      <c r="G196" s="10"/>
      <c r="H196" s="22">
        <f>+[1]DGR!H196</f>
        <v>0</v>
      </c>
      <c r="I196" s="10"/>
      <c r="J196" s="22">
        <f>+[2]DGR!J196</f>
        <v>0</v>
      </c>
      <c r="K196" s="10"/>
      <c r="L196" s="22">
        <f>+[2]DGR!L196</f>
        <v>0</v>
      </c>
      <c r="M196" s="22"/>
      <c r="N196" s="22">
        <f>+[3]Presupuesto!F198</f>
        <v>0</v>
      </c>
      <c r="O196" s="10"/>
      <c r="P196" s="22">
        <f t="shared" si="105"/>
        <v>0</v>
      </c>
    </row>
    <row r="197" spans="1:16" ht="15.75" x14ac:dyDescent="0.25">
      <c r="A197" s="20">
        <v>40202</v>
      </c>
      <c r="B197" s="3"/>
      <c r="C197" s="21" t="s">
        <v>185</v>
      </c>
      <c r="D197" s="22">
        <f>+[2]DGR!D197</f>
        <v>0</v>
      </c>
      <c r="E197" s="10"/>
      <c r="F197" s="22">
        <f>+[2]DGR!F197</f>
        <v>0</v>
      </c>
      <c r="G197" s="10"/>
      <c r="H197" s="22">
        <f>+[1]DGR!H197</f>
        <v>0</v>
      </c>
      <c r="I197" s="10"/>
      <c r="J197" s="22">
        <f>+[2]DGR!J197</f>
        <v>0</v>
      </c>
      <c r="K197" s="10"/>
      <c r="L197" s="22">
        <f>+[2]DGR!L197</f>
        <v>0</v>
      </c>
      <c r="M197" s="22"/>
      <c r="N197" s="22">
        <f>+[3]Presupuesto!F199</f>
        <v>0</v>
      </c>
      <c r="O197" s="10"/>
      <c r="P197" s="22">
        <f t="shared" si="105"/>
        <v>0</v>
      </c>
    </row>
    <row r="198" spans="1:16" ht="15.75" x14ac:dyDescent="0.25">
      <c r="A198" s="20">
        <v>40203</v>
      </c>
      <c r="B198" s="3"/>
      <c r="C198" s="21" t="s">
        <v>186</v>
      </c>
      <c r="D198" s="22">
        <f>+[2]DGR!D198</f>
        <v>0</v>
      </c>
      <c r="E198" s="10"/>
      <c r="F198" s="22">
        <f>+[2]DGR!F198</f>
        <v>0</v>
      </c>
      <c r="G198" s="10"/>
      <c r="H198" s="22">
        <f>+[1]DGR!H198</f>
        <v>0</v>
      </c>
      <c r="I198" s="10"/>
      <c r="J198" s="22">
        <f>+[2]DGR!J198</f>
        <v>0</v>
      </c>
      <c r="K198" s="10"/>
      <c r="L198" s="22">
        <f>+[2]DGR!L198</f>
        <v>0</v>
      </c>
      <c r="M198" s="22"/>
      <c r="N198" s="22">
        <f>+[3]Presupuesto!F200</f>
        <v>0</v>
      </c>
      <c r="O198" s="10"/>
      <c r="P198" s="22">
        <f t="shared" si="105"/>
        <v>0</v>
      </c>
    </row>
    <row r="199" spans="1:16" ht="15.75" x14ac:dyDescent="0.25">
      <c r="A199" s="20">
        <v>40204</v>
      </c>
      <c r="B199" s="3"/>
      <c r="C199" s="21" t="s">
        <v>187</v>
      </c>
      <c r="D199" s="22">
        <f>+[2]DGR!D199</f>
        <v>0</v>
      </c>
      <c r="E199" s="10"/>
      <c r="F199" s="22">
        <f>+[2]DGR!F199</f>
        <v>0</v>
      </c>
      <c r="G199" s="10"/>
      <c r="H199" s="22">
        <f>+[1]DGR!H199</f>
        <v>0</v>
      </c>
      <c r="I199" s="10"/>
      <c r="J199" s="22">
        <f>+[2]DGR!J199</f>
        <v>0</v>
      </c>
      <c r="K199" s="10"/>
      <c r="L199" s="22">
        <f>+[2]DGR!L199</f>
        <v>0</v>
      </c>
      <c r="M199" s="22"/>
      <c r="N199" s="22">
        <f>+[3]Presupuesto!F201</f>
        <v>0</v>
      </c>
      <c r="O199" s="10"/>
      <c r="P199" s="22">
        <f t="shared" si="105"/>
        <v>0</v>
      </c>
    </row>
    <row r="200" spans="1:16" ht="15.75" x14ac:dyDescent="0.25">
      <c r="A200" s="20">
        <v>40205</v>
      </c>
      <c r="B200" s="3"/>
      <c r="C200" s="21" t="s">
        <v>188</v>
      </c>
      <c r="D200" s="22">
        <f>+[2]DGR!D200</f>
        <v>0</v>
      </c>
      <c r="E200" s="10"/>
      <c r="F200" s="22">
        <f>+[2]DGR!F200</f>
        <v>0</v>
      </c>
      <c r="G200" s="10"/>
      <c r="H200" s="22">
        <f>+[1]DGR!H200</f>
        <v>0</v>
      </c>
      <c r="I200" s="10"/>
      <c r="J200" s="22">
        <f>+[2]DGR!J200</f>
        <v>0</v>
      </c>
      <c r="K200" s="10"/>
      <c r="L200" s="22">
        <f>+[2]DGR!L200</f>
        <v>0</v>
      </c>
      <c r="M200" s="22"/>
      <c r="N200" s="22">
        <f>+[3]Presupuesto!F202</f>
        <v>0</v>
      </c>
      <c r="O200" s="10"/>
      <c r="P200" s="22">
        <f t="shared" si="105"/>
        <v>0</v>
      </c>
    </row>
    <row r="201" spans="1:16" ht="15.75" x14ac:dyDescent="0.25">
      <c r="A201" s="20">
        <v>40206</v>
      </c>
      <c r="B201" s="3"/>
      <c r="C201" s="21" t="s">
        <v>189</v>
      </c>
      <c r="D201" s="22">
        <f>+[2]DGR!D201</f>
        <v>0</v>
      </c>
      <c r="E201" s="10"/>
      <c r="F201" s="22">
        <f>+[2]DGR!F201</f>
        <v>0</v>
      </c>
      <c r="G201" s="10"/>
      <c r="H201" s="22">
        <f>+[1]DGR!H201</f>
        <v>0</v>
      </c>
      <c r="I201" s="10"/>
      <c r="J201" s="22">
        <f>+[2]DGR!J201</f>
        <v>0</v>
      </c>
      <c r="K201" s="10"/>
      <c r="L201" s="22">
        <f>+[2]DGR!L201</f>
        <v>0</v>
      </c>
      <c r="M201" s="22"/>
      <c r="N201" s="22">
        <f>+[3]Presupuesto!F203</f>
        <v>0</v>
      </c>
      <c r="O201" s="10"/>
      <c r="P201" s="22">
        <f t="shared" si="105"/>
        <v>0</v>
      </c>
    </row>
    <row r="202" spans="1:16" ht="15.75" x14ac:dyDescent="0.25">
      <c r="A202" s="20">
        <v>40207</v>
      </c>
      <c r="B202" s="3"/>
      <c r="C202" s="21" t="s">
        <v>190</v>
      </c>
      <c r="D202" s="22">
        <f>+[2]DGR!D202</f>
        <v>0</v>
      </c>
      <c r="E202" s="10"/>
      <c r="F202" s="22">
        <f>+[2]DGR!F202</f>
        <v>0</v>
      </c>
      <c r="G202" s="10"/>
      <c r="H202" s="22">
        <f>+[1]DGR!H202</f>
        <v>0</v>
      </c>
      <c r="I202" s="10"/>
      <c r="J202" s="22">
        <f>+[2]DGR!J202</f>
        <v>0</v>
      </c>
      <c r="K202" s="10"/>
      <c r="L202" s="22">
        <f>+[2]DGR!L202</f>
        <v>0</v>
      </c>
      <c r="M202" s="22"/>
      <c r="N202" s="22">
        <f>+[3]Presupuesto!F204</f>
        <v>0</v>
      </c>
      <c r="O202" s="10"/>
      <c r="P202" s="22">
        <f t="shared" si="105"/>
        <v>0</v>
      </c>
    </row>
    <row r="203" spans="1:16" ht="15.75" x14ac:dyDescent="0.25">
      <c r="A203" s="20">
        <v>40208</v>
      </c>
      <c r="B203" s="3"/>
      <c r="C203" s="21" t="s">
        <v>191</v>
      </c>
      <c r="D203" s="22">
        <f>+[2]DGR!D203</f>
        <v>0</v>
      </c>
      <c r="E203" s="10"/>
      <c r="F203" s="22">
        <f>+[2]DGR!F203</f>
        <v>0</v>
      </c>
      <c r="G203" s="10"/>
      <c r="H203" s="22">
        <f>+[1]DGR!H203</f>
        <v>0</v>
      </c>
      <c r="I203" s="10"/>
      <c r="J203" s="22">
        <f>+[2]DGR!J203</f>
        <v>0</v>
      </c>
      <c r="K203" s="10"/>
      <c r="L203" s="22">
        <f>+[2]DGR!L203</f>
        <v>0</v>
      </c>
      <c r="M203" s="22"/>
      <c r="N203" s="22">
        <f>+[3]Presupuesto!F205</f>
        <v>0</v>
      </c>
      <c r="O203" s="10"/>
      <c r="P203" s="22">
        <f t="shared" si="105"/>
        <v>0</v>
      </c>
    </row>
    <row r="204" spans="1:16" ht="15.75" x14ac:dyDescent="0.25">
      <c r="A204" s="20">
        <v>49901</v>
      </c>
      <c r="B204" s="3"/>
      <c r="C204" s="21" t="s">
        <v>192</v>
      </c>
      <c r="D204" s="22">
        <f>+[2]DGR!D204</f>
        <v>0</v>
      </c>
      <c r="E204" s="10"/>
      <c r="F204" s="22">
        <f>+[2]DGR!F204</f>
        <v>0</v>
      </c>
      <c r="G204" s="10"/>
      <c r="H204" s="22">
        <f>+[1]DGR!H204</f>
        <v>0</v>
      </c>
      <c r="I204" s="10"/>
      <c r="J204" s="22">
        <f>+[2]DGR!J204</f>
        <v>0</v>
      </c>
      <c r="K204" s="10"/>
      <c r="L204" s="22">
        <f>+[2]DGR!L204</f>
        <v>0</v>
      </c>
      <c r="M204" s="22"/>
      <c r="N204" s="22">
        <f>+[3]Presupuesto!F206</f>
        <v>0</v>
      </c>
      <c r="O204" s="10"/>
      <c r="P204" s="22">
        <f t="shared" si="105"/>
        <v>0</v>
      </c>
    </row>
    <row r="205" spans="1:16" ht="15.75" x14ac:dyDescent="0.25">
      <c r="A205" s="20">
        <v>49999</v>
      </c>
      <c r="B205" s="3"/>
      <c r="C205" s="21" t="s">
        <v>193</v>
      </c>
      <c r="D205" s="22">
        <f>+[2]DGR!D205</f>
        <v>0</v>
      </c>
      <c r="E205" s="10"/>
      <c r="F205" s="22">
        <f>+[2]DGR!F205</f>
        <v>0</v>
      </c>
      <c r="G205" s="10"/>
      <c r="H205" s="22">
        <f>+[1]DGR!H205</f>
        <v>0</v>
      </c>
      <c r="I205" s="10"/>
      <c r="J205" s="22">
        <f>+[2]DGR!J205</f>
        <v>0</v>
      </c>
      <c r="K205" s="10"/>
      <c r="L205" s="22">
        <f>+[2]DGR!L205</f>
        <v>0</v>
      </c>
      <c r="M205" s="22"/>
      <c r="N205" s="22">
        <f>+[3]Presupuesto!F207</f>
        <v>0</v>
      </c>
      <c r="O205" s="10"/>
      <c r="P205" s="22">
        <f t="shared" si="105"/>
        <v>0</v>
      </c>
    </row>
    <row r="206" spans="1:16" ht="15.75" x14ac:dyDescent="0.25">
      <c r="A206" s="28"/>
      <c r="B206" s="3"/>
      <c r="C206" s="26"/>
      <c r="D206" s="22"/>
      <c r="E206" s="10"/>
      <c r="F206" s="22"/>
      <c r="G206" s="10"/>
      <c r="H206" s="22"/>
      <c r="I206" s="10"/>
      <c r="J206" s="22"/>
      <c r="K206" s="10"/>
      <c r="L206" s="22"/>
      <c r="M206" s="22"/>
      <c r="N206" s="22"/>
      <c r="O206" s="10"/>
      <c r="P206" s="22"/>
    </row>
    <row r="207" spans="1:16" ht="16.5" thickBot="1" x14ac:dyDescent="0.3">
      <c r="A207" s="11">
        <v>5</v>
      </c>
      <c r="B207" s="3"/>
      <c r="C207" s="12" t="s">
        <v>1</v>
      </c>
      <c r="D207" s="13">
        <f t="shared" ref="D207:F207" si="106">+D209+D219+D229+D234</f>
        <v>97980000</v>
      </c>
      <c r="E207" s="10"/>
      <c r="F207" s="13">
        <f t="shared" si="106"/>
        <v>231295000</v>
      </c>
      <c r="G207" s="10"/>
      <c r="H207" s="13">
        <f t="shared" ref="H207:J207" si="107">+H209+H219+H229+H234</f>
        <v>18800000</v>
      </c>
      <c r="I207" s="10"/>
      <c r="J207" s="13">
        <f t="shared" si="107"/>
        <v>0</v>
      </c>
      <c r="K207" s="10"/>
      <c r="L207" s="13">
        <f t="shared" ref="L207:N207" si="108">+L209+L219+L229+L234</f>
        <v>4950000</v>
      </c>
      <c r="M207" s="16"/>
      <c r="N207" s="13">
        <f t="shared" si="108"/>
        <v>0</v>
      </c>
      <c r="O207" s="10"/>
      <c r="P207" s="13">
        <f>+P209+P219+P229+P234</f>
        <v>353025000</v>
      </c>
    </row>
    <row r="208" spans="1:16" ht="16.5" thickTop="1" x14ac:dyDescent="0.25">
      <c r="A208" s="28"/>
      <c r="B208" s="3"/>
      <c r="C208" s="26"/>
      <c r="D208" s="22"/>
      <c r="E208" s="10"/>
      <c r="F208" s="22"/>
      <c r="G208" s="10"/>
      <c r="H208" s="22"/>
      <c r="I208" s="10"/>
      <c r="J208" s="22"/>
      <c r="K208" s="10"/>
      <c r="L208" s="22"/>
      <c r="M208" s="22"/>
      <c r="N208" s="22"/>
      <c r="O208" s="10"/>
      <c r="P208" s="22"/>
    </row>
    <row r="209" spans="1:16" ht="15.75" x14ac:dyDescent="0.25">
      <c r="A209" s="17">
        <v>501</v>
      </c>
      <c r="B209" s="3"/>
      <c r="C209" s="29" t="s">
        <v>194</v>
      </c>
      <c r="D209" s="19">
        <f t="shared" ref="D209:F209" si="109">SUM(D210:D217)</f>
        <v>69980000</v>
      </c>
      <c r="E209" s="10"/>
      <c r="F209" s="19">
        <f t="shared" si="109"/>
        <v>231295000</v>
      </c>
      <c r="G209" s="10"/>
      <c r="H209" s="19">
        <f t="shared" ref="H209:J209" si="110">SUM(H210:H217)</f>
        <v>18800000</v>
      </c>
      <c r="I209" s="10"/>
      <c r="J209" s="19">
        <f t="shared" si="110"/>
        <v>0</v>
      </c>
      <c r="K209" s="10"/>
      <c r="L209" s="19">
        <f t="shared" ref="L209:N209" si="111">SUM(L210:L217)</f>
        <v>4950000</v>
      </c>
      <c r="M209" s="42"/>
      <c r="N209" s="19">
        <f t="shared" si="111"/>
        <v>0</v>
      </c>
      <c r="O209" s="10"/>
      <c r="P209" s="19">
        <f>SUM(P210:P217)</f>
        <v>325025000</v>
      </c>
    </row>
    <row r="210" spans="1:16" ht="15.75" x14ac:dyDescent="0.25">
      <c r="A210" s="20">
        <v>50101</v>
      </c>
      <c r="B210" s="3"/>
      <c r="C210" s="21" t="s">
        <v>195</v>
      </c>
      <c r="D210" s="22">
        <f>+[1]DGR!D210</f>
        <v>0</v>
      </c>
      <c r="E210" s="10"/>
      <c r="F210" s="22">
        <f>+[1]DGR!F210</f>
        <v>88000000</v>
      </c>
      <c r="G210" s="10"/>
      <c r="H210" s="22">
        <f>+[1]DGR!H210</f>
        <v>0</v>
      </c>
      <c r="I210" s="10"/>
      <c r="J210" s="22">
        <f>+[1]DGR!J210</f>
        <v>0</v>
      </c>
      <c r="K210" s="10"/>
      <c r="L210" s="22">
        <f>+[1]DGR!L210</f>
        <v>0</v>
      </c>
      <c r="M210" s="22"/>
      <c r="N210" s="22">
        <f>+[1]DGR!N210</f>
        <v>0</v>
      </c>
      <c r="O210" s="10"/>
      <c r="P210" s="22">
        <f t="shared" ref="P210:P217" si="112">+L210+J210+H210+F210+D210+N210</f>
        <v>88000000</v>
      </c>
    </row>
    <row r="211" spans="1:16" ht="15.75" x14ac:dyDescent="0.25">
      <c r="A211" s="20">
        <v>50102</v>
      </c>
      <c r="B211" s="3"/>
      <c r="C211" s="21" t="s">
        <v>196</v>
      </c>
      <c r="D211" s="22">
        <f>+[1]DGR!D211</f>
        <v>0</v>
      </c>
      <c r="E211" s="10"/>
      <c r="F211" s="22">
        <f>+[2]DGR!F211</f>
        <v>0</v>
      </c>
      <c r="G211" s="10"/>
      <c r="H211" s="22">
        <f>+[1]DGR!H211</f>
        <v>0</v>
      </c>
      <c r="I211" s="10"/>
      <c r="J211" s="22">
        <f>+[2]DGR!J211</f>
        <v>0</v>
      </c>
      <c r="K211" s="10"/>
      <c r="L211" s="22">
        <f>+[2]DGR!L211</f>
        <v>0</v>
      </c>
      <c r="M211" s="22"/>
      <c r="N211" s="22">
        <f>+[3]Presupuesto!F213</f>
        <v>0</v>
      </c>
      <c r="O211" s="10"/>
      <c r="P211" s="22">
        <f t="shared" si="112"/>
        <v>0</v>
      </c>
    </row>
    <row r="212" spans="1:16" ht="15.75" x14ac:dyDescent="0.25">
      <c r="A212" s="20">
        <v>50103</v>
      </c>
      <c r="B212" s="3"/>
      <c r="C212" s="21" t="s">
        <v>33</v>
      </c>
      <c r="D212" s="22">
        <f>+[1]DGR!D212</f>
        <v>980000</v>
      </c>
      <c r="E212" s="10"/>
      <c r="F212" s="22">
        <f>+[1]DGR!F212</f>
        <v>63240000</v>
      </c>
      <c r="G212" s="10"/>
      <c r="H212" s="22">
        <f>+[1]DGR!H212</f>
        <v>2000000</v>
      </c>
      <c r="I212" s="10"/>
      <c r="J212" s="22">
        <f>+[1]DGR!J212</f>
        <v>0</v>
      </c>
      <c r="K212" s="10"/>
      <c r="L212" s="22">
        <f>+[1]DGR!L212</f>
        <v>300000</v>
      </c>
      <c r="M212" s="22"/>
      <c r="N212" s="22">
        <f>+[1]DGR!N212</f>
        <v>0</v>
      </c>
      <c r="O212" s="10"/>
      <c r="P212" s="22">
        <f t="shared" si="112"/>
        <v>66520000</v>
      </c>
    </row>
    <row r="213" spans="1:16" ht="15.75" x14ac:dyDescent="0.25">
      <c r="A213" s="20">
        <v>50104</v>
      </c>
      <c r="B213" s="3"/>
      <c r="C213" s="21" t="s">
        <v>34</v>
      </c>
      <c r="D213" s="22">
        <f>+[1]DGR!D213</f>
        <v>8000000</v>
      </c>
      <c r="E213" s="10"/>
      <c r="F213" s="22">
        <f>+[1]DGR!F213</f>
        <v>975000</v>
      </c>
      <c r="G213" s="10"/>
      <c r="H213" s="22">
        <f>+[1]DGR!H213</f>
        <v>0</v>
      </c>
      <c r="I213" s="10"/>
      <c r="J213" s="22">
        <f>+[1]DGR!J213</f>
        <v>0</v>
      </c>
      <c r="K213" s="10"/>
      <c r="L213" s="22">
        <f>+[1]DGR!L213</f>
        <v>0</v>
      </c>
      <c r="M213" s="22"/>
      <c r="N213" s="22">
        <f>+[1]DGR!N213</f>
        <v>0</v>
      </c>
      <c r="O213" s="10"/>
      <c r="P213" s="22">
        <f t="shared" si="112"/>
        <v>8975000</v>
      </c>
    </row>
    <row r="214" spans="1:16" ht="15.75" x14ac:dyDescent="0.25">
      <c r="A214" s="20">
        <v>50105</v>
      </c>
      <c r="B214" s="3"/>
      <c r="C214" s="21" t="s">
        <v>197</v>
      </c>
      <c r="D214" s="22">
        <f>+[1]DGR!D214</f>
        <v>61000000</v>
      </c>
      <c r="E214" s="10"/>
      <c r="F214" s="22">
        <f>+[1]DGR!F214</f>
        <v>4080000</v>
      </c>
      <c r="G214" s="10"/>
      <c r="H214" s="22">
        <f>+[1]DGR!H214</f>
        <v>0</v>
      </c>
      <c r="I214" s="10"/>
      <c r="J214" s="22">
        <f>+[1]DGR!J214</f>
        <v>0</v>
      </c>
      <c r="K214" s="10"/>
      <c r="L214" s="22">
        <f>+[1]DGR!L214</f>
        <v>500000</v>
      </c>
      <c r="M214" s="22"/>
      <c r="N214" s="22">
        <v>0</v>
      </c>
      <c r="O214" s="10"/>
      <c r="P214" s="22">
        <f t="shared" si="112"/>
        <v>65580000</v>
      </c>
    </row>
    <row r="215" spans="1:16" ht="15.75" x14ac:dyDescent="0.25">
      <c r="A215" s="20">
        <v>50106</v>
      </c>
      <c r="B215" s="3"/>
      <c r="C215" s="21" t="s">
        <v>35</v>
      </c>
      <c r="D215" s="22">
        <f>+[1]DGR!D215</f>
        <v>0</v>
      </c>
      <c r="E215" s="10"/>
      <c r="F215" s="22">
        <f>+[2]DGR!F215</f>
        <v>0</v>
      </c>
      <c r="G215" s="10"/>
      <c r="H215" s="22">
        <f>+[1]DGR!H215</f>
        <v>5000000</v>
      </c>
      <c r="I215" s="10"/>
      <c r="J215" s="22">
        <f>+[2]DGR!J215</f>
        <v>0</v>
      </c>
      <c r="K215" s="10"/>
      <c r="L215" s="22">
        <f>+[2]DGR!L215</f>
        <v>0</v>
      </c>
      <c r="M215" s="22"/>
      <c r="N215" s="22">
        <f>+[3]Presupuesto!F217</f>
        <v>0</v>
      </c>
      <c r="O215" s="10"/>
      <c r="P215" s="22">
        <f t="shared" si="112"/>
        <v>5000000</v>
      </c>
    </row>
    <row r="216" spans="1:16" ht="15.75" x14ac:dyDescent="0.25">
      <c r="A216" s="20">
        <v>50107</v>
      </c>
      <c r="B216" s="3"/>
      <c r="C216" s="21" t="s">
        <v>198</v>
      </c>
      <c r="D216" s="22">
        <f>+[1]DGR!D216</f>
        <v>0</v>
      </c>
      <c r="E216" s="10"/>
      <c r="F216" s="22">
        <f>+[1]DGR!F216</f>
        <v>0</v>
      </c>
      <c r="G216" s="10"/>
      <c r="H216" s="22">
        <f>+[1]DGR!H216</f>
        <v>0</v>
      </c>
      <c r="I216" s="10"/>
      <c r="J216" s="22">
        <f>+[1]DGR!J216</f>
        <v>0</v>
      </c>
      <c r="K216" s="10"/>
      <c r="L216" s="22">
        <f>+[1]DGR!L216</f>
        <v>3750000</v>
      </c>
      <c r="M216" s="22"/>
      <c r="N216" s="22">
        <f>+[1]DGR!N216</f>
        <v>0</v>
      </c>
      <c r="O216" s="10"/>
      <c r="P216" s="22">
        <f t="shared" si="112"/>
        <v>3750000</v>
      </c>
    </row>
    <row r="217" spans="1:16" ht="15.75" x14ac:dyDescent="0.25">
      <c r="A217" s="20">
        <v>50199</v>
      </c>
      <c r="B217" s="3"/>
      <c r="C217" s="21" t="s">
        <v>199</v>
      </c>
      <c r="D217" s="22">
        <f>+[1]DGR!D217</f>
        <v>0</v>
      </c>
      <c r="E217" s="10"/>
      <c r="F217" s="22">
        <f>+[1]DGR!F217</f>
        <v>75000000</v>
      </c>
      <c r="G217" s="10"/>
      <c r="H217" s="22">
        <f>+[1]DGR!H217</f>
        <v>11800000</v>
      </c>
      <c r="I217" s="10"/>
      <c r="J217" s="22">
        <f>+[1]DGR!J217</f>
        <v>0</v>
      </c>
      <c r="K217" s="10"/>
      <c r="L217" s="22">
        <f>+[1]DGR!L217</f>
        <v>400000</v>
      </c>
      <c r="M217" s="22"/>
      <c r="N217" s="22">
        <f>+[1]DGR!N217</f>
        <v>0</v>
      </c>
      <c r="O217" s="10"/>
      <c r="P217" s="22">
        <f t="shared" si="112"/>
        <v>87200000</v>
      </c>
    </row>
    <row r="218" spans="1:16" ht="15.75" x14ac:dyDescent="0.25">
      <c r="A218" s="20"/>
      <c r="B218" s="3"/>
      <c r="C218" s="21"/>
      <c r="D218" s="22"/>
      <c r="E218" s="10"/>
      <c r="F218" s="22"/>
      <c r="G218" s="10"/>
      <c r="H218" s="22"/>
      <c r="I218" s="10"/>
      <c r="J218" s="22"/>
      <c r="K218" s="10"/>
      <c r="L218" s="22"/>
      <c r="M218" s="22"/>
      <c r="N218" s="22"/>
      <c r="O218" s="10"/>
      <c r="P218" s="22"/>
    </row>
    <row r="219" spans="1:16" ht="15.75" x14ac:dyDescent="0.25">
      <c r="A219" s="17">
        <v>502</v>
      </c>
      <c r="B219" s="3"/>
      <c r="C219" s="29" t="s">
        <v>200</v>
      </c>
      <c r="D219" s="19">
        <f t="shared" ref="D219:F219" si="113">SUM(D220:D227)</f>
        <v>0</v>
      </c>
      <c r="E219" s="10"/>
      <c r="F219" s="19">
        <f t="shared" si="113"/>
        <v>0</v>
      </c>
      <c r="G219" s="10"/>
      <c r="H219" s="19">
        <f t="shared" ref="H219:J219" si="114">SUM(H220:H227)</f>
        <v>0</v>
      </c>
      <c r="I219" s="10"/>
      <c r="J219" s="19">
        <f t="shared" si="114"/>
        <v>0</v>
      </c>
      <c r="K219" s="10"/>
      <c r="L219" s="19">
        <f t="shared" ref="L219:N219" si="115">SUM(L220:L227)</f>
        <v>0</v>
      </c>
      <c r="M219" s="42"/>
      <c r="N219" s="19">
        <f t="shared" si="115"/>
        <v>0</v>
      </c>
      <c r="O219" s="10"/>
      <c r="P219" s="19">
        <f>SUM(P220:P227)</f>
        <v>0</v>
      </c>
    </row>
    <row r="220" spans="1:16" ht="15.75" x14ac:dyDescent="0.25">
      <c r="A220" s="20">
        <v>50201</v>
      </c>
      <c r="B220" s="3"/>
      <c r="C220" s="21" t="s">
        <v>36</v>
      </c>
      <c r="D220" s="22">
        <f>+[1]DGR!D220</f>
        <v>0</v>
      </c>
      <c r="E220" s="10"/>
      <c r="F220" s="22">
        <f>+[2]DGR!F220</f>
        <v>0</v>
      </c>
      <c r="G220" s="10"/>
      <c r="H220" s="22">
        <f>+[1]DGR!H220</f>
        <v>0</v>
      </c>
      <c r="I220" s="10"/>
      <c r="J220" s="22">
        <f>+[2]DGR!J220</f>
        <v>0</v>
      </c>
      <c r="K220" s="10"/>
      <c r="L220" s="22">
        <f>+[2]DGR!L220</f>
        <v>0</v>
      </c>
      <c r="M220" s="22"/>
      <c r="N220" s="22">
        <f>+[3]Presupuesto!F222</f>
        <v>0</v>
      </c>
      <c r="O220" s="10"/>
      <c r="P220" s="22">
        <f t="shared" ref="P220:P227" si="116">+L220+J220+H220+F220+D220+N220</f>
        <v>0</v>
      </c>
    </row>
    <row r="221" spans="1:16" ht="15.75" x14ac:dyDescent="0.25">
      <c r="A221" s="20">
        <v>50202</v>
      </c>
      <c r="B221" s="3"/>
      <c r="C221" s="21" t="s">
        <v>201</v>
      </c>
      <c r="D221" s="22">
        <f>+[1]DGR!D221</f>
        <v>0</v>
      </c>
      <c r="E221" s="10"/>
      <c r="F221" s="22">
        <f>+[2]DGR!F221</f>
        <v>0</v>
      </c>
      <c r="G221" s="10"/>
      <c r="H221" s="22">
        <f>+[1]DGR!H221</f>
        <v>0</v>
      </c>
      <c r="I221" s="10"/>
      <c r="J221" s="22">
        <f>+[2]DGR!J221</f>
        <v>0</v>
      </c>
      <c r="K221" s="10"/>
      <c r="L221" s="22">
        <f>+[2]DGR!L221</f>
        <v>0</v>
      </c>
      <c r="M221" s="22"/>
      <c r="N221" s="22">
        <f>+[3]Presupuesto!F223</f>
        <v>0</v>
      </c>
      <c r="O221" s="10"/>
      <c r="P221" s="22">
        <f t="shared" si="116"/>
        <v>0</v>
      </c>
    </row>
    <row r="222" spans="1:16" ht="15.75" x14ac:dyDescent="0.25">
      <c r="A222" s="20">
        <v>50203</v>
      </c>
      <c r="B222" s="3"/>
      <c r="C222" s="21" t="s">
        <v>202</v>
      </c>
      <c r="D222" s="22">
        <f>+[1]DGR!D222</f>
        <v>0</v>
      </c>
      <c r="E222" s="10"/>
      <c r="F222" s="22">
        <f>+[2]DGR!F222</f>
        <v>0</v>
      </c>
      <c r="G222" s="10"/>
      <c r="H222" s="22">
        <f>+[1]DGR!H222</f>
        <v>0</v>
      </c>
      <c r="I222" s="10"/>
      <c r="J222" s="22">
        <f>+[2]DGR!J222</f>
        <v>0</v>
      </c>
      <c r="K222" s="10"/>
      <c r="L222" s="22">
        <f>+[2]DGR!L222</f>
        <v>0</v>
      </c>
      <c r="M222" s="22"/>
      <c r="N222" s="22">
        <f>+[3]Presupuesto!F224</f>
        <v>0</v>
      </c>
      <c r="O222" s="10"/>
      <c r="P222" s="22">
        <f t="shared" si="116"/>
        <v>0</v>
      </c>
    </row>
    <row r="223" spans="1:16" ht="15.75" x14ac:dyDescent="0.25">
      <c r="A223" s="20">
        <v>50204</v>
      </c>
      <c r="B223" s="3"/>
      <c r="C223" s="21" t="s">
        <v>203</v>
      </c>
      <c r="D223" s="22">
        <f>+[1]DGR!D223</f>
        <v>0</v>
      </c>
      <c r="E223" s="10"/>
      <c r="F223" s="22">
        <f>+[2]DGR!F223</f>
        <v>0</v>
      </c>
      <c r="G223" s="10"/>
      <c r="H223" s="22">
        <f>+[1]DGR!H223</f>
        <v>0</v>
      </c>
      <c r="I223" s="10"/>
      <c r="J223" s="22">
        <f>+[2]DGR!J223</f>
        <v>0</v>
      </c>
      <c r="K223" s="10"/>
      <c r="L223" s="22">
        <f>+[2]DGR!L223</f>
        <v>0</v>
      </c>
      <c r="M223" s="22"/>
      <c r="N223" s="22">
        <f>+[3]Presupuesto!F225</f>
        <v>0</v>
      </c>
      <c r="O223" s="10"/>
      <c r="P223" s="22">
        <f t="shared" si="116"/>
        <v>0</v>
      </c>
    </row>
    <row r="224" spans="1:16" ht="15.75" x14ac:dyDescent="0.25">
      <c r="A224" s="20">
        <v>50205</v>
      </c>
      <c r="B224" s="3"/>
      <c r="C224" s="21" t="s">
        <v>48</v>
      </c>
      <c r="D224" s="22">
        <f>+[1]DGR!D224</f>
        <v>0</v>
      </c>
      <c r="E224" s="10"/>
      <c r="F224" s="22">
        <f>+[2]DGR!F224</f>
        <v>0</v>
      </c>
      <c r="G224" s="10"/>
      <c r="H224" s="22">
        <f>+[1]DGR!H224</f>
        <v>0</v>
      </c>
      <c r="I224" s="10"/>
      <c r="J224" s="22">
        <f>+[2]DGR!J224</f>
        <v>0</v>
      </c>
      <c r="K224" s="10"/>
      <c r="L224" s="22">
        <f>+[2]DGR!L224</f>
        <v>0</v>
      </c>
      <c r="M224" s="22"/>
      <c r="N224" s="22">
        <f>+[3]Presupuesto!F226</f>
        <v>0</v>
      </c>
      <c r="O224" s="10"/>
      <c r="P224" s="22">
        <f t="shared" si="116"/>
        <v>0</v>
      </c>
    </row>
    <row r="225" spans="1:16" ht="15.75" x14ac:dyDescent="0.25">
      <c r="A225" s="20">
        <v>50206</v>
      </c>
      <c r="B225" s="3"/>
      <c r="C225" s="21" t="s">
        <v>204</v>
      </c>
      <c r="D225" s="22">
        <f>+[1]DGR!D225</f>
        <v>0</v>
      </c>
      <c r="E225" s="10"/>
      <c r="F225" s="22">
        <f>+[2]DGR!F225</f>
        <v>0</v>
      </c>
      <c r="G225" s="10"/>
      <c r="H225" s="22">
        <f>+[1]DGR!H225</f>
        <v>0</v>
      </c>
      <c r="I225" s="10"/>
      <c r="J225" s="22">
        <f>+[2]DGR!J225</f>
        <v>0</v>
      </c>
      <c r="K225" s="10"/>
      <c r="L225" s="22">
        <f>+[2]DGR!L225</f>
        <v>0</v>
      </c>
      <c r="M225" s="22"/>
      <c r="N225" s="22">
        <f>+[3]Presupuesto!F227</f>
        <v>0</v>
      </c>
      <c r="O225" s="10"/>
      <c r="P225" s="22">
        <f t="shared" si="116"/>
        <v>0</v>
      </c>
    </row>
    <row r="226" spans="1:16" ht="15.75" x14ac:dyDescent="0.25">
      <c r="A226" s="20">
        <v>50207</v>
      </c>
      <c r="B226" s="3"/>
      <c r="C226" s="21" t="s">
        <v>37</v>
      </c>
      <c r="D226" s="22">
        <f>+[1]DGR!D226</f>
        <v>0</v>
      </c>
      <c r="E226" s="10"/>
      <c r="F226" s="22">
        <f>+[2]DGR!F226</f>
        <v>0</v>
      </c>
      <c r="G226" s="10"/>
      <c r="H226" s="22">
        <f>+[1]DGR!H226</f>
        <v>0</v>
      </c>
      <c r="I226" s="10"/>
      <c r="J226" s="22">
        <f>+[2]DGR!J226</f>
        <v>0</v>
      </c>
      <c r="K226" s="10"/>
      <c r="L226" s="22">
        <f>+[2]DGR!L226</f>
        <v>0</v>
      </c>
      <c r="M226" s="22"/>
      <c r="N226" s="22">
        <f>+[3]Presupuesto!F228</f>
        <v>0</v>
      </c>
      <c r="O226" s="10"/>
      <c r="P226" s="22">
        <f t="shared" si="116"/>
        <v>0</v>
      </c>
    </row>
    <row r="227" spans="1:16" ht="15.75" x14ac:dyDescent="0.25">
      <c r="A227" s="20">
        <v>50299</v>
      </c>
      <c r="B227" s="3"/>
      <c r="C227" s="21" t="s">
        <v>38</v>
      </c>
      <c r="D227" s="22">
        <f>+[1]DGR!D227</f>
        <v>0</v>
      </c>
      <c r="E227" s="10"/>
      <c r="F227" s="22">
        <f>+[1]DGR!F227</f>
        <v>0</v>
      </c>
      <c r="G227" s="10"/>
      <c r="H227" s="22">
        <f>+[1]DGR!H227</f>
        <v>0</v>
      </c>
      <c r="I227" s="10"/>
      <c r="J227" s="22">
        <f>+[1]DGR!J227</f>
        <v>0</v>
      </c>
      <c r="K227" s="10"/>
      <c r="L227" s="22">
        <f>+[1]DGR!L227</f>
        <v>0</v>
      </c>
      <c r="M227" s="22"/>
      <c r="N227" s="22">
        <f>+[1]DGR!N227</f>
        <v>0</v>
      </c>
      <c r="O227" s="10"/>
      <c r="P227" s="22">
        <f t="shared" si="116"/>
        <v>0</v>
      </c>
    </row>
    <row r="228" spans="1:16" ht="15.75" x14ac:dyDescent="0.25">
      <c r="A228" s="20"/>
      <c r="B228" s="3"/>
      <c r="C228" s="21"/>
      <c r="D228" s="22"/>
      <c r="E228" s="10"/>
      <c r="F228" s="22"/>
      <c r="G228" s="10"/>
      <c r="H228" s="22"/>
      <c r="I228" s="10"/>
      <c r="J228" s="22"/>
      <c r="K228" s="10"/>
      <c r="L228" s="22"/>
      <c r="M228" s="22"/>
      <c r="N228" s="22"/>
      <c r="O228" s="10"/>
      <c r="P228" s="22"/>
    </row>
    <row r="229" spans="1:16" ht="15.75" x14ac:dyDescent="0.25">
      <c r="A229" s="17">
        <v>503</v>
      </c>
      <c r="B229" s="3"/>
      <c r="C229" s="29" t="s">
        <v>205</v>
      </c>
      <c r="D229" s="19">
        <f t="shared" ref="D229:F229" si="117">SUM(D230:D232)</f>
        <v>0</v>
      </c>
      <c r="E229" s="10"/>
      <c r="F229" s="19">
        <f t="shared" si="117"/>
        <v>0</v>
      </c>
      <c r="G229" s="10"/>
      <c r="H229" s="19">
        <f t="shared" ref="H229:J229" si="118">SUM(H230:H232)</f>
        <v>0</v>
      </c>
      <c r="I229" s="10"/>
      <c r="J229" s="19">
        <f t="shared" si="118"/>
        <v>0</v>
      </c>
      <c r="K229" s="10"/>
      <c r="L229" s="19">
        <f t="shared" ref="L229:N229" si="119">SUM(L230:L232)</f>
        <v>0</v>
      </c>
      <c r="M229" s="42"/>
      <c r="N229" s="19">
        <f t="shared" si="119"/>
        <v>0</v>
      </c>
      <c r="O229" s="10"/>
      <c r="P229" s="19">
        <f>SUM(P230:P232)</f>
        <v>0</v>
      </c>
    </row>
    <row r="230" spans="1:16" ht="15.75" x14ac:dyDescent="0.25">
      <c r="A230" s="20">
        <v>50301</v>
      </c>
      <c r="B230" s="3"/>
      <c r="C230" s="21" t="s">
        <v>39</v>
      </c>
      <c r="D230" s="22">
        <f>+[1]DGR!D230</f>
        <v>0</v>
      </c>
      <c r="E230" s="10"/>
      <c r="F230" s="22">
        <f>+[2]DGR!F230</f>
        <v>0</v>
      </c>
      <c r="G230" s="10"/>
      <c r="H230" s="22">
        <f>+[1]DGR!H230</f>
        <v>0</v>
      </c>
      <c r="I230" s="10"/>
      <c r="J230" s="22">
        <f>+[2]DGR!J230</f>
        <v>0</v>
      </c>
      <c r="K230" s="10"/>
      <c r="L230" s="22">
        <f>+[2]DGR!L230</f>
        <v>0</v>
      </c>
      <c r="M230" s="22"/>
      <c r="N230" s="22">
        <f>+[3]Presupuesto!F232</f>
        <v>0</v>
      </c>
      <c r="O230" s="10"/>
      <c r="P230" s="22">
        <f t="shared" ref="P230:P232" si="120">+L230+J230+H230+F230+D230+N230</f>
        <v>0</v>
      </c>
    </row>
    <row r="231" spans="1:16" ht="15.75" x14ac:dyDescent="0.25">
      <c r="A231" s="20">
        <v>50302</v>
      </c>
      <c r="B231" s="3"/>
      <c r="C231" s="21" t="s">
        <v>206</v>
      </c>
      <c r="D231" s="22">
        <f>+[1]DGR!D231</f>
        <v>0</v>
      </c>
      <c r="E231" s="10"/>
      <c r="F231" s="22">
        <f>+[2]DGR!F231</f>
        <v>0</v>
      </c>
      <c r="G231" s="10"/>
      <c r="H231" s="22">
        <f>+[1]DGR!H231</f>
        <v>0</v>
      </c>
      <c r="I231" s="10"/>
      <c r="J231" s="22">
        <f>+[2]DGR!J231</f>
        <v>0</v>
      </c>
      <c r="K231" s="10"/>
      <c r="L231" s="22">
        <f>+[2]DGR!L231</f>
        <v>0</v>
      </c>
      <c r="M231" s="22"/>
      <c r="N231" s="22">
        <f>+[3]Presupuesto!F233</f>
        <v>0</v>
      </c>
      <c r="O231" s="10"/>
      <c r="P231" s="22">
        <f t="shared" si="120"/>
        <v>0</v>
      </c>
    </row>
    <row r="232" spans="1:16" ht="15.75" x14ac:dyDescent="0.25">
      <c r="A232" s="20">
        <v>50399</v>
      </c>
      <c r="B232" s="3"/>
      <c r="C232" s="21" t="s">
        <v>207</v>
      </c>
      <c r="D232" s="22">
        <f>+[1]DGR!D232</f>
        <v>0</v>
      </c>
      <c r="E232" s="10"/>
      <c r="F232" s="22">
        <f>+[2]DGR!F232</f>
        <v>0</v>
      </c>
      <c r="G232" s="10"/>
      <c r="H232" s="22">
        <f>+[1]DGR!H232</f>
        <v>0</v>
      </c>
      <c r="I232" s="10"/>
      <c r="J232" s="22">
        <f>+[2]DGR!J232</f>
        <v>0</v>
      </c>
      <c r="K232" s="10"/>
      <c r="L232" s="22">
        <f>+[2]DGR!L232</f>
        <v>0</v>
      </c>
      <c r="M232" s="22"/>
      <c r="N232" s="22">
        <f>+[3]Presupuesto!F234</f>
        <v>0</v>
      </c>
      <c r="O232" s="10"/>
      <c r="P232" s="22">
        <f t="shared" si="120"/>
        <v>0</v>
      </c>
    </row>
    <row r="233" spans="1:16" ht="15.75" x14ac:dyDescent="0.25">
      <c r="A233" s="20"/>
      <c r="B233" s="3"/>
      <c r="C233" s="21"/>
      <c r="D233" s="22"/>
      <c r="E233" s="10"/>
      <c r="F233" s="22"/>
      <c r="G233" s="10"/>
      <c r="H233" s="22"/>
      <c r="I233" s="10"/>
      <c r="J233" s="22"/>
      <c r="K233" s="10"/>
      <c r="L233" s="22"/>
      <c r="M233" s="22"/>
      <c r="N233" s="22"/>
      <c r="O233" s="10"/>
      <c r="P233" s="22"/>
    </row>
    <row r="234" spans="1:16" ht="15.75" x14ac:dyDescent="0.25">
      <c r="A234" s="17">
        <v>599</v>
      </c>
      <c r="B234" s="3"/>
      <c r="C234" s="29" t="s">
        <v>208</v>
      </c>
      <c r="D234" s="19">
        <f t="shared" ref="D234:F234" si="121">SUM(D235:D238)</f>
        <v>28000000</v>
      </c>
      <c r="E234" s="10"/>
      <c r="F234" s="19">
        <f t="shared" si="121"/>
        <v>0</v>
      </c>
      <c r="G234" s="10"/>
      <c r="H234" s="19">
        <f t="shared" ref="H234:J234" si="122">SUM(H235:H238)</f>
        <v>0</v>
      </c>
      <c r="I234" s="10"/>
      <c r="J234" s="19">
        <f t="shared" si="122"/>
        <v>0</v>
      </c>
      <c r="K234" s="10"/>
      <c r="L234" s="19">
        <f t="shared" ref="L234:N234" si="123">SUM(L235:L238)</f>
        <v>0</v>
      </c>
      <c r="M234" s="42"/>
      <c r="N234" s="19">
        <f t="shared" si="123"/>
        <v>0</v>
      </c>
      <c r="O234" s="10"/>
      <c r="P234" s="19">
        <f>SUM(P235:P238)</f>
        <v>28000000</v>
      </c>
    </row>
    <row r="235" spans="1:16" ht="15.75" x14ac:dyDescent="0.25">
      <c r="A235" s="20">
        <v>59901</v>
      </c>
      <c r="B235" s="3"/>
      <c r="C235" s="21" t="s">
        <v>40</v>
      </c>
      <c r="D235" s="22">
        <f>+[1]DGR!D235</f>
        <v>0</v>
      </c>
      <c r="E235" s="10"/>
      <c r="F235" s="22">
        <f>+[2]DGR!F235</f>
        <v>0</v>
      </c>
      <c r="G235" s="10"/>
      <c r="H235" s="22">
        <f>+[1]DGR!H235</f>
        <v>0</v>
      </c>
      <c r="I235" s="10"/>
      <c r="J235" s="22">
        <f>+[2]DGR!J235</f>
        <v>0</v>
      </c>
      <c r="K235" s="10"/>
      <c r="L235" s="22">
        <f>+[2]DGR!L235</f>
        <v>0</v>
      </c>
      <c r="M235" s="22"/>
      <c r="N235" s="22">
        <f>+[3]Presupuesto!F237</f>
        <v>0</v>
      </c>
      <c r="O235" s="10"/>
      <c r="P235" s="22">
        <f t="shared" ref="P235:P238" si="124">+L235+J235+H235+F235+D235+N235</f>
        <v>0</v>
      </c>
    </row>
    <row r="236" spans="1:16" ht="15.75" x14ac:dyDescent="0.25">
      <c r="A236" s="20">
        <v>59902</v>
      </c>
      <c r="B236" s="3"/>
      <c r="C236" s="21" t="s">
        <v>41</v>
      </c>
      <c r="D236" s="22">
        <f>+[1]DGR!D236</f>
        <v>0</v>
      </c>
      <c r="E236" s="10"/>
      <c r="F236" s="22">
        <f>+[2]DGR!F236</f>
        <v>0</v>
      </c>
      <c r="G236" s="10"/>
      <c r="H236" s="22">
        <f>+[1]DGR!H236</f>
        <v>0</v>
      </c>
      <c r="I236" s="10"/>
      <c r="J236" s="22">
        <f>+[2]DGR!J236</f>
        <v>0</v>
      </c>
      <c r="K236" s="10"/>
      <c r="L236" s="22">
        <f>+[2]DGR!L236</f>
        <v>0</v>
      </c>
      <c r="M236" s="22"/>
      <c r="N236" s="22">
        <f>+[3]Presupuesto!F238</f>
        <v>0</v>
      </c>
      <c r="O236" s="10"/>
      <c r="P236" s="22">
        <f t="shared" si="124"/>
        <v>0</v>
      </c>
    </row>
    <row r="237" spans="1:16" ht="15.75" x14ac:dyDescent="0.25">
      <c r="A237" s="20">
        <v>59903</v>
      </c>
      <c r="B237" s="3"/>
      <c r="C237" s="21" t="s">
        <v>42</v>
      </c>
      <c r="D237" s="22">
        <f>+[1]DGR!D237</f>
        <v>28000000</v>
      </c>
      <c r="E237" s="10"/>
      <c r="F237" s="22">
        <f>+[2]DGR!F237</f>
        <v>0</v>
      </c>
      <c r="G237" s="10"/>
      <c r="H237" s="22">
        <f>+[1]DGR!H237</f>
        <v>0</v>
      </c>
      <c r="I237" s="10"/>
      <c r="J237" s="22">
        <f>+[2]DGR!J237</f>
        <v>0</v>
      </c>
      <c r="K237" s="10"/>
      <c r="L237" s="22">
        <f>+[2]DGR!L237</f>
        <v>0</v>
      </c>
      <c r="M237" s="22"/>
      <c r="N237" s="22">
        <f>+[3]Presupuesto!F239</f>
        <v>0</v>
      </c>
      <c r="O237" s="10"/>
      <c r="P237" s="22">
        <f t="shared" si="124"/>
        <v>28000000</v>
      </c>
    </row>
    <row r="238" spans="1:16" ht="15.75" x14ac:dyDescent="0.25">
      <c r="A238" s="20">
        <v>59999</v>
      </c>
      <c r="B238" s="3"/>
      <c r="C238" s="21" t="s">
        <v>43</v>
      </c>
      <c r="D238" s="22">
        <f>+[1]DGR!D238</f>
        <v>0</v>
      </c>
      <c r="E238" s="10"/>
      <c r="F238" s="22">
        <f>+[1]DGR!F238</f>
        <v>0</v>
      </c>
      <c r="G238" s="10"/>
      <c r="H238" s="22">
        <f>+[1]DGR!H238</f>
        <v>0</v>
      </c>
      <c r="I238" s="10"/>
      <c r="J238" s="22">
        <f>+[1]DGR!J238</f>
        <v>0</v>
      </c>
      <c r="K238" s="10"/>
      <c r="L238" s="22">
        <f>+[1]DGR!L238</f>
        <v>0</v>
      </c>
      <c r="M238" s="22"/>
      <c r="N238" s="22">
        <f>+[1]DGR!N238</f>
        <v>0</v>
      </c>
      <c r="O238" s="10"/>
      <c r="P238" s="22">
        <f t="shared" si="124"/>
        <v>0</v>
      </c>
    </row>
    <row r="239" spans="1:16" ht="15.75" x14ac:dyDescent="0.25">
      <c r="A239" s="20"/>
      <c r="B239" s="3"/>
      <c r="C239" s="21"/>
      <c r="D239" s="22"/>
      <c r="E239" s="10"/>
      <c r="F239" s="22"/>
      <c r="G239" s="10"/>
      <c r="H239" s="22"/>
      <c r="I239" s="10"/>
      <c r="J239" s="22"/>
      <c r="K239" s="10"/>
      <c r="L239" s="22"/>
      <c r="M239" s="22"/>
      <c r="N239" s="22"/>
      <c r="O239" s="10"/>
      <c r="P239" s="22"/>
    </row>
    <row r="240" spans="1:16" ht="16.5" thickBot="1" x14ac:dyDescent="0.3">
      <c r="A240" s="11">
        <v>6</v>
      </c>
      <c r="B240" s="3"/>
      <c r="C240" s="12" t="s">
        <v>209</v>
      </c>
      <c r="D240" s="25">
        <f t="shared" ref="D240:F240" si="125">+D242+D253+D259+D267+D271+D274+D278</f>
        <v>62700000</v>
      </c>
      <c r="E240" s="10"/>
      <c r="F240" s="25">
        <f t="shared" si="125"/>
        <v>0</v>
      </c>
      <c r="G240" s="10"/>
      <c r="H240" s="25">
        <f t="shared" ref="H240:J240" si="126">+H242+H253+H259+H267+H271+H274+H278</f>
        <v>0</v>
      </c>
      <c r="I240" s="10"/>
      <c r="J240" s="25">
        <f t="shared" si="126"/>
        <v>0</v>
      </c>
      <c r="K240" s="10"/>
      <c r="L240" s="25">
        <f t="shared" ref="L240:N240" si="127">+L242+L253+L259+L267+L271+L274+L278</f>
        <v>0</v>
      </c>
      <c r="M240" s="42"/>
      <c r="N240" s="25">
        <f t="shared" si="127"/>
        <v>0</v>
      </c>
      <c r="O240" s="10"/>
      <c r="P240" s="25">
        <f>+P242+P253+P259+P267+P271+P274+P278</f>
        <v>62700000</v>
      </c>
    </row>
    <row r="241" spans="1:16" ht="16.5" thickTop="1" x14ac:dyDescent="0.25">
      <c r="A241" s="14"/>
      <c r="B241" s="3"/>
      <c r="C241" s="26"/>
      <c r="D241" s="22"/>
      <c r="E241" s="10"/>
      <c r="F241" s="22"/>
      <c r="G241" s="10"/>
      <c r="H241" s="22"/>
      <c r="I241" s="10"/>
      <c r="J241" s="22"/>
      <c r="K241" s="10"/>
      <c r="L241" s="22"/>
      <c r="M241" s="22"/>
      <c r="N241" s="22"/>
      <c r="O241" s="10"/>
      <c r="P241" s="22"/>
    </row>
    <row r="242" spans="1:16" ht="15.75" x14ac:dyDescent="0.25">
      <c r="A242" s="17">
        <v>601</v>
      </c>
      <c r="B242" s="3"/>
      <c r="C242" s="29" t="s">
        <v>210</v>
      </c>
      <c r="D242" s="19">
        <f t="shared" ref="D242:F242" si="128">SUM(D243:D251)</f>
        <v>0</v>
      </c>
      <c r="E242" s="10"/>
      <c r="F242" s="19">
        <f t="shared" si="128"/>
        <v>0</v>
      </c>
      <c r="G242" s="10"/>
      <c r="H242" s="19">
        <f t="shared" ref="H242:J242" si="129">SUM(H243:H251)</f>
        <v>0</v>
      </c>
      <c r="I242" s="10"/>
      <c r="J242" s="19">
        <f t="shared" si="129"/>
        <v>0</v>
      </c>
      <c r="K242" s="10"/>
      <c r="L242" s="19">
        <f t="shared" ref="L242:N242" si="130">SUM(L243:L251)</f>
        <v>0</v>
      </c>
      <c r="M242" s="42"/>
      <c r="N242" s="19">
        <f t="shared" si="130"/>
        <v>0</v>
      </c>
      <c r="O242" s="10"/>
      <c r="P242" s="19">
        <f>SUM(P243:P251)</f>
        <v>0</v>
      </c>
    </row>
    <row r="243" spans="1:16" ht="15.75" x14ac:dyDescent="0.25">
      <c r="A243" s="20">
        <v>60101</v>
      </c>
      <c r="B243" s="3"/>
      <c r="C243" s="21" t="s">
        <v>211</v>
      </c>
      <c r="D243" s="22">
        <f>+[2]DGR!D243</f>
        <v>0</v>
      </c>
      <c r="E243" s="10"/>
      <c r="F243" s="22">
        <f>+[2]DGR!F243</f>
        <v>0</v>
      </c>
      <c r="G243" s="10"/>
      <c r="H243" s="22">
        <f>+[2]DGR!H243</f>
        <v>0</v>
      </c>
      <c r="I243" s="10"/>
      <c r="J243" s="22">
        <f>+[2]DGR!J243</f>
        <v>0</v>
      </c>
      <c r="K243" s="10"/>
      <c r="L243" s="22">
        <f>+[2]DGR!L243</f>
        <v>0</v>
      </c>
      <c r="M243" s="22"/>
      <c r="N243" s="22">
        <f>+[3]Presupuesto!F245</f>
        <v>0</v>
      </c>
      <c r="O243" s="10"/>
      <c r="P243" s="22">
        <f t="shared" ref="P243:P251" si="131">+L243+J243+H243+F243+D243+N243</f>
        <v>0</v>
      </c>
    </row>
    <row r="244" spans="1:16" ht="15.75" x14ac:dyDescent="0.25">
      <c r="A244" s="20">
        <v>60102</v>
      </c>
      <c r="B244" s="3"/>
      <c r="C244" s="21" t="s">
        <v>212</v>
      </c>
      <c r="D244" s="22">
        <f>+[2]DGR!D244</f>
        <v>0</v>
      </c>
      <c r="E244" s="10"/>
      <c r="F244" s="22">
        <f>+[2]DGR!F244</f>
        <v>0</v>
      </c>
      <c r="G244" s="10"/>
      <c r="H244" s="22">
        <f>+[2]DGR!H244</f>
        <v>0</v>
      </c>
      <c r="I244" s="10"/>
      <c r="J244" s="22">
        <f>+[2]DGR!J244</f>
        <v>0</v>
      </c>
      <c r="K244" s="10"/>
      <c r="L244" s="22">
        <f>+[2]DGR!L244</f>
        <v>0</v>
      </c>
      <c r="M244" s="22"/>
      <c r="N244" s="22">
        <f>+[3]Presupuesto!F246</f>
        <v>0</v>
      </c>
      <c r="O244" s="10"/>
      <c r="P244" s="22">
        <f t="shared" si="131"/>
        <v>0</v>
      </c>
    </row>
    <row r="245" spans="1:16" ht="15.75" x14ac:dyDescent="0.25">
      <c r="A245" s="20">
        <v>60103</v>
      </c>
      <c r="B245" s="3"/>
      <c r="C245" s="21" t="s">
        <v>213</v>
      </c>
      <c r="D245" s="22">
        <f>+[2]DGR!D245</f>
        <v>0</v>
      </c>
      <c r="E245" s="10"/>
      <c r="F245" s="22">
        <f>+[2]DGR!F245</f>
        <v>0</v>
      </c>
      <c r="G245" s="10"/>
      <c r="H245" s="22">
        <f>+[2]DGR!H245</f>
        <v>0</v>
      </c>
      <c r="I245" s="10"/>
      <c r="J245" s="22">
        <f>+[2]DGR!J245</f>
        <v>0</v>
      </c>
      <c r="K245" s="10"/>
      <c r="L245" s="22">
        <f>+[2]DGR!L245</f>
        <v>0</v>
      </c>
      <c r="M245" s="22"/>
      <c r="N245" s="22">
        <f>+[3]Presupuesto!F247</f>
        <v>0</v>
      </c>
      <c r="O245" s="10"/>
      <c r="P245" s="22">
        <f t="shared" si="131"/>
        <v>0</v>
      </c>
    </row>
    <row r="246" spans="1:16" ht="15.75" x14ac:dyDescent="0.25">
      <c r="A246" s="20">
        <v>60104</v>
      </c>
      <c r="B246" s="3"/>
      <c r="C246" s="30" t="s">
        <v>214</v>
      </c>
      <c r="D246" s="22">
        <f>+[2]DGR!D246</f>
        <v>0</v>
      </c>
      <c r="E246" s="10"/>
      <c r="F246" s="22">
        <f>+[2]DGR!F246</f>
        <v>0</v>
      </c>
      <c r="G246" s="10"/>
      <c r="H246" s="22">
        <f>+[2]DGR!H246</f>
        <v>0</v>
      </c>
      <c r="I246" s="10"/>
      <c r="J246" s="22">
        <f>+[2]DGR!J246</f>
        <v>0</v>
      </c>
      <c r="K246" s="10"/>
      <c r="L246" s="22">
        <f>+[2]DGR!L246</f>
        <v>0</v>
      </c>
      <c r="M246" s="22"/>
      <c r="N246" s="22">
        <f>+[3]Presupuesto!F248</f>
        <v>0</v>
      </c>
      <c r="O246" s="10"/>
      <c r="P246" s="22">
        <f t="shared" si="131"/>
        <v>0</v>
      </c>
    </row>
    <row r="247" spans="1:16" ht="15.75" x14ac:dyDescent="0.25">
      <c r="A247" s="20">
        <v>60105</v>
      </c>
      <c r="B247" s="3"/>
      <c r="C247" s="21" t="s">
        <v>215</v>
      </c>
      <c r="D247" s="22">
        <f>+[2]DGR!D247</f>
        <v>0</v>
      </c>
      <c r="E247" s="10"/>
      <c r="F247" s="22">
        <f>+[2]DGR!F247</f>
        <v>0</v>
      </c>
      <c r="G247" s="10"/>
      <c r="H247" s="22">
        <f>+[2]DGR!H247</f>
        <v>0</v>
      </c>
      <c r="I247" s="10"/>
      <c r="J247" s="22">
        <f>+[2]DGR!J247</f>
        <v>0</v>
      </c>
      <c r="K247" s="10"/>
      <c r="L247" s="22">
        <f>+[2]DGR!L247</f>
        <v>0</v>
      </c>
      <c r="M247" s="22"/>
      <c r="N247" s="22">
        <f>+[3]Presupuesto!F249</f>
        <v>0</v>
      </c>
      <c r="O247" s="10"/>
      <c r="P247" s="22">
        <f t="shared" si="131"/>
        <v>0</v>
      </c>
    </row>
    <row r="248" spans="1:16" ht="15.75" x14ac:dyDescent="0.25">
      <c r="A248" s="20">
        <v>60106</v>
      </c>
      <c r="B248" s="3"/>
      <c r="C248" s="21" t="s">
        <v>216</v>
      </c>
      <c r="D248" s="22">
        <f>+[2]DGR!D248</f>
        <v>0</v>
      </c>
      <c r="E248" s="10"/>
      <c r="F248" s="22">
        <f>+[2]DGR!F248</f>
        <v>0</v>
      </c>
      <c r="G248" s="10"/>
      <c r="H248" s="22">
        <f>+[2]DGR!H248</f>
        <v>0</v>
      </c>
      <c r="I248" s="10"/>
      <c r="J248" s="22">
        <f>+[2]DGR!J248</f>
        <v>0</v>
      </c>
      <c r="K248" s="10"/>
      <c r="L248" s="22">
        <f>+[2]DGR!L248</f>
        <v>0</v>
      </c>
      <c r="M248" s="22"/>
      <c r="N248" s="22">
        <f>+[3]Presupuesto!F250</f>
        <v>0</v>
      </c>
      <c r="O248" s="10"/>
      <c r="P248" s="22">
        <f t="shared" si="131"/>
        <v>0</v>
      </c>
    </row>
    <row r="249" spans="1:16" ht="15.75" x14ac:dyDescent="0.25">
      <c r="A249" s="20">
        <v>60107</v>
      </c>
      <c r="B249" s="3"/>
      <c r="C249" s="21" t="s">
        <v>217</v>
      </c>
      <c r="D249" s="22">
        <f>+[2]DGR!D249</f>
        <v>0</v>
      </c>
      <c r="E249" s="10"/>
      <c r="F249" s="22">
        <f>+[2]DGR!F249</f>
        <v>0</v>
      </c>
      <c r="G249" s="10"/>
      <c r="H249" s="22">
        <f>+[2]DGR!H249</f>
        <v>0</v>
      </c>
      <c r="I249" s="10"/>
      <c r="J249" s="22">
        <f>+[2]DGR!J249</f>
        <v>0</v>
      </c>
      <c r="K249" s="10"/>
      <c r="L249" s="22">
        <f>+[2]DGR!L249</f>
        <v>0</v>
      </c>
      <c r="M249" s="22"/>
      <c r="N249" s="22">
        <f>+[3]Presupuesto!F251</f>
        <v>0</v>
      </c>
      <c r="O249" s="10"/>
      <c r="P249" s="22">
        <f t="shared" si="131"/>
        <v>0</v>
      </c>
    </row>
    <row r="250" spans="1:16" ht="15.75" x14ac:dyDescent="0.25">
      <c r="A250" s="20">
        <v>60108</v>
      </c>
      <c r="B250" s="3"/>
      <c r="C250" s="21" t="s">
        <v>218</v>
      </c>
      <c r="D250" s="22">
        <f>+[2]DGR!D250</f>
        <v>0</v>
      </c>
      <c r="E250" s="10"/>
      <c r="F250" s="22">
        <f>+[2]DGR!F250</f>
        <v>0</v>
      </c>
      <c r="G250" s="10"/>
      <c r="H250" s="22">
        <f>+[2]DGR!H250</f>
        <v>0</v>
      </c>
      <c r="I250" s="10"/>
      <c r="J250" s="22">
        <f>+[2]DGR!J250</f>
        <v>0</v>
      </c>
      <c r="K250" s="10"/>
      <c r="L250" s="22">
        <f>+[2]DGR!L250</f>
        <v>0</v>
      </c>
      <c r="M250" s="22"/>
      <c r="N250" s="22">
        <f>+[3]Presupuesto!F252</f>
        <v>0</v>
      </c>
      <c r="O250" s="10"/>
      <c r="P250" s="22">
        <f t="shared" si="131"/>
        <v>0</v>
      </c>
    </row>
    <row r="251" spans="1:16" ht="15.75" x14ac:dyDescent="0.25">
      <c r="A251" s="20">
        <v>60109</v>
      </c>
      <c r="B251" s="3"/>
      <c r="C251" s="21" t="s">
        <v>219</v>
      </c>
      <c r="D251" s="22">
        <f>+[2]DGR!D251</f>
        <v>0</v>
      </c>
      <c r="E251" s="10"/>
      <c r="F251" s="22">
        <f>+[2]DGR!F251</f>
        <v>0</v>
      </c>
      <c r="G251" s="10"/>
      <c r="H251" s="22">
        <f>+[2]DGR!H251</f>
        <v>0</v>
      </c>
      <c r="I251" s="10"/>
      <c r="J251" s="22">
        <f>+[2]DGR!J251</f>
        <v>0</v>
      </c>
      <c r="K251" s="10"/>
      <c r="L251" s="22">
        <f>+[2]DGR!L251</f>
        <v>0</v>
      </c>
      <c r="M251" s="22"/>
      <c r="N251" s="22">
        <f>+[3]Presupuesto!F253</f>
        <v>0</v>
      </c>
      <c r="O251" s="10"/>
      <c r="P251" s="22">
        <f t="shared" si="131"/>
        <v>0</v>
      </c>
    </row>
    <row r="252" spans="1:16" ht="15.75" x14ac:dyDescent="0.25">
      <c r="A252" s="3"/>
      <c r="B252" s="3"/>
      <c r="C252" s="21"/>
      <c r="D252" s="22"/>
      <c r="E252" s="10"/>
      <c r="F252" s="22"/>
      <c r="G252" s="10"/>
      <c r="H252" s="22"/>
      <c r="I252" s="10"/>
      <c r="J252" s="22"/>
      <c r="K252" s="10"/>
      <c r="L252" s="22"/>
      <c r="M252" s="22"/>
      <c r="N252" s="22"/>
      <c r="O252" s="10"/>
      <c r="P252" s="22"/>
    </row>
    <row r="253" spans="1:16" ht="15.75" x14ac:dyDescent="0.25">
      <c r="A253" s="17">
        <v>602</v>
      </c>
      <c r="B253" s="3"/>
      <c r="C253" s="29" t="s">
        <v>220</v>
      </c>
      <c r="D253" s="19">
        <f t="shared" ref="D253:F253" si="132">SUM(D254:D257)</f>
        <v>0</v>
      </c>
      <c r="E253" s="10"/>
      <c r="F253" s="19">
        <f t="shared" si="132"/>
        <v>0</v>
      </c>
      <c r="G253" s="10"/>
      <c r="H253" s="19">
        <f t="shared" ref="H253:J253" si="133">SUM(H254:H257)</f>
        <v>0</v>
      </c>
      <c r="I253" s="10"/>
      <c r="J253" s="19">
        <f t="shared" si="133"/>
        <v>0</v>
      </c>
      <c r="K253" s="10"/>
      <c r="L253" s="19">
        <f t="shared" ref="L253:N253" si="134">SUM(L254:L257)</f>
        <v>0</v>
      </c>
      <c r="M253" s="42"/>
      <c r="N253" s="19">
        <f t="shared" si="134"/>
        <v>0</v>
      </c>
      <c r="O253" s="10"/>
      <c r="P253" s="19">
        <f>SUM(P254:P257)</f>
        <v>0</v>
      </c>
    </row>
    <row r="254" spans="1:16" ht="15.75" x14ac:dyDescent="0.25">
      <c r="A254" s="20">
        <v>60201</v>
      </c>
      <c r="B254" s="3"/>
      <c r="C254" s="21" t="s">
        <v>49</v>
      </c>
      <c r="D254" s="22">
        <f>+[2]DGR!D254</f>
        <v>0</v>
      </c>
      <c r="E254" s="10"/>
      <c r="F254" s="22">
        <f>+[2]DGR!F254</f>
        <v>0</v>
      </c>
      <c r="G254" s="10"/>
      <c r="H254" s="22">
        <f>+[2]DGR!H254</f>
        <v>0</v>
      </c>
      <c r="I254" s="10"/>
      <c r="J254" s="22">
        <f>+[2]DGR!J254</f>
        <v>0</v>
      </c>
      <c r="K254" s="10"/>
      <c r="L254" s="22">
        <f>+[2]DGR!L254</f>
        <v>0</v>
      </c>
      <c r="M254" s="22"/>
      <c r="N254" s="22">
        <f>+[3]Presupuesto!F256</f>
        <v>0</v>
      </c>
      <c r="O254" s="10"/>
      <c r="P254" s="22">
        <f t="shared" ref="P254:P257" si="135">+L254+J254+H254+F254+D254+N254</f>
        <v>0</v>
      </c>
    </row>
    <row r="255" spans="1:16" ht="15.75" x14ac:dyDescent="0.25">
      <c r="A255" s="20">
        <v>60202</v>
      </c>
      <c r="B255" s="3"/>
      <c r="C255" s="21" t="s">
        <v>50</v>
      </c>
      <c r="D255" s="22">
        <f>+[2]DGR!D255</f>
        <v>0</v>
      </c>
      <c r="E255" s="10"/>
      <c r="F255" s="22">
        <f>+[2]DGR!F255</f>
        <v>0</v>
      </c>
      <c r="G255" s="10"/>
      <c r="H255" s="22">
        <f>+[2]DGR!H255</f>
        <v>0</v>
      </c>
      <c r="I255" s="10"/>
      <c r="J255" s="22">
        <f>+[2]DGR!J255</f>
        <v>0</v>
      </c>
      <c r="K255" s="10"/>
      <c r="L255" s="22">
        <f>+[2]DGR!L255</f>
        <v>0</v>
      </c>
      <c r="M255" s="22"/>
      <c r="N255" s="22">
        <f>+[3]Presupuesto!F257</f>
        <v>0</v>
      </c>
      <c r="O255" s="10"/>
      <c r="P255" s="22">
        <f t="shared" si="135"/>
        <v>0</v>
      </c>
    </row>
    <row r="256" spans="1:16" ht="15.75" x14ac:dyDescent="0.25">
      <c r="A256" s="20">
        <v>60203</v>
      </c>
      <c r="B256" s="3"/>
      <c r="C256" s="21" t="s">
        <v>221</v>
      </c>
      <c r="D256" s="22">
        <f>+[2]DGR!D256</f>
        <v>0</v>
      </c>
      <c r="E256" s="10"/>
      <c r="F256" s="22">
        <f>+[2]DGR!F256</f>
        <v>0</v>
      </c>
      <c r="G256" s="10"/>
      <c r="H256" s="22">
        <f>+[2]DGR!H256</f>
        <v>0</v>
      </c>
      <c r="I256" s="10"/>
      <c r="J256" s="22">
        <f>+[2]DGR!J256</f>
        <v>0</v>
      </c>
      <c r="K256" s="10"/>
      <c r="L256" s="22">
        <f>+[2]DGR!L256</f>
        <v>0</v>
      </c>
      <c r="M256" s="22"/>
      <c r="N256" s="22">
        <f>+[3]Presupuesto!F258</f>
        <v>0</v>
      </c>
      <c r="O256" s="10"/>
      <c r="P256" s="22">
        <f t="shared" si="135"/>
        <v>0</v>
      </c>
    </row>
    <row r="257" spans="1:16" ht="15.75" x14ac:dyDescent="0.25">
      <c r="A257" s="20">
        <v>60299</v>
      </c>
      <c r="B257" s="3"/>
      <c r="C257" s="30" t="s">
        <v>51</v>
      </c>
      <c r="D257" s="22">
        <f>+[2]DGR!D257</f>
        <v>0</v>
      </c>
      <c r="E257" s="10"/>
      <c r="F257" s="22">
        <f>+[2]DGR!F257</f>
        <v>0</v>
      </c>
      <c r="G257" s="10"/>
      <c r="H257" s="22">
        <f>+[2]DGR!H257</f>
        <v>0</v>
      </c>
      <c r="I257" s="10"/>
      <c r="J257" s="22">
        <f>+[2]DGR!J257</f>
        <v>0</v>
      </c>
      <c r="K257" s="10"/>
      <c r="L257" s="22">
        <f>+[2]DGR!L257</f>
        <v>0</v>
      </c>
      <c r="M257" s="22"/>
      <c r="N257" s="22">
        <f>+[3]Presupuesto!F259</f>
        <v>0</v>
      </c>
      <c r="O257" s="10"/>
      <c r="P257" s="22">
        <f t="shared" si="135"/>
        <v>0</v>
      </c>
    </row>
    <row r="258" spans="1:16" ht="15.75" x14ac:dyDescent="0.25">
      <c r="A258" s="3"/>
      <c r="B258" s="3"/>
      <c r="C258" s="30"/>
      <c r="D258" s="22"/>
      <c r="E258" s="10"/>
      <c r="F258" s="22"/>
      <c r="G258" s="10"/>
      <c r="H258" s="22"/>
      <c r="I258" s="10"/>
      <c r="J258" s="22"/>
      <c r="K258" s="10"/>
      <c r="L258" s="22"/>
      <c r="M258" s="22"/>
      <c r="N258" s="22"/>
      <c r="O258" s="10"/>
      <c r="P258" s="22"/>
    </row>
    <row r="259" spans="1:16" ht="15.75" x14ac:dyDescent="0.25">
      <c r="A259" s="17">
        <v>603</v>
      </c>
      <c r="B259" s="3"/>
      <c r="C259" s="29" t="s">
        <v>222</v>
      </c>
      <c r="D259" s="19">
        <f t="shared" ref="D259:F259" si="136">SUM(D260:D265)</f>
        <v>35000000</v>
      </c>
      <c r="E259" s="10"/>
      <c r="F259" s="19">
        <f t="shared" si="136"/>
        <v>0</v>
      </c>
      <c r="G259" s="10"/>
      <c r="H259" s="19">
        <f t="shared" ref="H259:J259" si="137">SUM(H260:H265)</f>
        <v>0</v>
      </c>
      <c r="I259" s="10"/>
      <c r="J259" s="19">
        <f t="shared" si="137"/>
        <v>0</v>
      </c>
      <c r="K259" s="10"/>
      <c r="L259" s="19">
        <f t="shared" ref="L259:N259" si="138">SUM(L260:L265)</f>
        <v>0</v>
      </c>
      <c r="M259" s="42"/>
      <c r="N259" s="19">
        <f t="shared" si="138"/>
        <v>0</v>
      </c>
      <c r="O259" s="10"/>
      <c r="P259" s="19">
        <f>SUM(P260:P265)</f>
        <v>35000000</v>
      </c>
    </row>
    <row r="260" spans="1:16" ht="15.75" x14ac:dyDescent="0.25">
      <c r="A260" s="20">
        <v>60301</v>
      </c>
      <c r="B260" s="3"/>
      <c r="C260" s="21" t="s">
        <v>223</v>
      </c>
      <c r="D260" s="22">
        <f>+[1]DGR!D260</f>
        <v>35000000</v>
      </c>
      <c r="E260" s="10"/>
      <c r="F260" s="22">
        <f>+[1]DGR!F260</f>
        <v>0</v>
      </c>
      <c r="G260" s="10"/>
      <c r="H260" s="22">
        <f>+[1]DGR!H260</f>
        <v>0</v>
      </c>
      <c r="I260" s="10"/>
      <c r="J260" s="22">
        <f>+[1]DGR!J260</f>
        <v>0</v>
      </c>
      <c r="K260" s="10"/>
      <c r="L260" s="22">
        <f>+[1]DGR!L260</f>
        <v>0</v>
      </c>
      <c r="M260" s="22"/>
      <c r="N260" s="22">
        <f>+[1]DGR!N260</f>
        <v>0</v>
      </c>
      <c r="O260" s="10"/>
      <c r="P260" s="22">
        <f t="shared" ref="P260:P265" si="139">+L260+J260+H260+F260+D260+N260</f>
        <v>35000000</v>
      </c>
    </row>
    <row r="261" spans="1:16" ht="15.75" x14ac:dyDescent="0.25">
      <c r="A261" s="20">
        <v>60302</v>
      </c>
      <c r="B261" s="3"/>
      <c r="C261" s="21" t="s">
        <v>224</v>
      </c>
      <c r="D261" s="22">
        <f>+[2]DGR!D261</f>
        <v>0</v>
      </c>
      <c r="E261" s="10"/>
      <c r="F261" s="22">
        <f>+[2]DGR!F261</f>
        <v>0</v>
      </c>
      <c r="G261" s="10"/>
      <c r="H261" s="22">
        <f>+[2]DGR!H261</f>
        <v>0</v>
      </c>
      <c r="I261" s="10"/>
      <c r="J261" s="22">
        <f>+[2]DGR!J261</f>
        <v>0</v>
      </c>
      <c r="K261" s="10"/>
      <c r="L261" s="22">
        <f>+[2]DGR!L261</f>
        <v>0</v>
      </c>
      <c r="M261" s="22"/>
      <c r="N261" s="22">
        <f>+[3]Presupuesto!F263</f>
        <v>0</v>
      </c>
      <c r="O261" s="10"/>
      <c r="P261" s="22">
        <f t="shared" si="139"/>
        <v>0</v>
      </c>
    </row>
    <row r="262" spans="1:16" ht="15.75" x14ac:dyDescent="0.25">
      <c r="A262" s="20">
        <v>60303</v>
      </c>
      <c r="B262" s="3"/>
      <c r="C262" s="21" t="s">
        <v>225</v>
      </c>
      <c r="D262" s="22">
        <f>+[2]DGR!D262</f>
        <v>0</v>
      </c>
      <c r="E262" s="10"/>
      <c r="F262" s="22">
        <f>+[2]DGR!F262</f>
        <v>0</v>
      </c>
      <c r="G262" s="10"/>
      <c r="H262" s="22">
        <f>+[2]DGR!H262</f>
        <v>0</v>
      </c>
      <c r="I262" s="10"/>
      <c r="J262" s="22">
        <f>+[2]DGR!J262</f>
        <v>0</v>
      </c>
      <c r="K262" s="10"/>
      <c r="L262" s="22">
        <f>+[2]DGR!L262</f>
        <v>0</v>
      </c>
      <c r="M262" s="22"/>
      <c r="N262" s="22">
        <f>+[3]Presupuesto!F264</f>
        <v>0</v>
      </c>
      <c r="O262" s="10"/>
      <c r="P262" s="22">
        <f t="shared" si="139"/>
        <v>0</v>
      </c>
    </row>
    <row r="263" spans="1:16" ht="15.75" x14ac:dyDescent="0.25">
      <c r="A263" s="20">
        <v>60304</v>
      </c>
      <c r="B263" s="3"/>
      <c r="C263" s="30" t="s">
        <v>226</v>
      </c>
      <c r="D263" s="22">
        <f>+[2]DGR!D263</f>
        <v>0</v>
      </c>
      <c r="E263" s="10"/>
      <c r="F263" s="22">
        <f>+[2]DGR!F263</f>
        <v>0</v>
      </c>
      <c r="G263" s="10"/>
      <c r="H263" s="22">
        <f>+[2]DGR!H263</f>
        <v>0</v>
      </c>
      <c r="I263" s="10"/>
      <c r="J263" s="22">
        <f>+[2]DGR!J263</f>
        <v>0</v>
      </c>
      <c r="K263" s="10"/>
      <c r="L263" s="22">
        <f>+[2]DGR!L263</f>
        <v>0</v>
      </c>
      <c r="M263" s="22"/>
      <c r="N263" s="22">
        <f>+[3]Presupuesto!F265</f>
        <v>0</v>
      </c>
      <c r="O263" s="10"/>
      <c r="P263" s="22">
        <f t="shared" si="139"/>
        <v>0</v>
      </c>
    </row>
    <row r="264" spans="1:16" ht="15.75" x14ac:dyDescent="0.25">
      <c r="A264" s="20">
        <v>60305</v>
      </c>
      <c r="B264" s="3"/>
      <c r="C264" s="21" t="s">
        <v>227</v>
      </c>
      <c r="D264" s="22">
        <f>+[2]DGR!D264</f>
        <v>0</v>
      </c>
      <c r="E264" s="10"/>
      <c r="F264" s="22">
        <f>+[2]DGR!F264</f>
        <v>0</v>
      </c>
      <c r="G264" s="10"/>
      <c r="H264" s="22">
        <f>+[2]DGR!H264</f>
        <v>0</v>
      </c>
      <c r="I264" s="10"/>
      <c r="J264" s="22">
        <f>+[2]DGR!J264</f>
        <v>0</v>
      </c>
      <c r="K264" s="10"/>
      <c r="L264" s="22">
        <f>+[2]DGR!L264</f>
        <v>0</v>
      </c>
      <c r="M264" s="22"/>
      <c r="N264" s="22">
        <f>+[3]Presupuesto!F266</f>
        <v>0</v>
      </c>
      <c r="O264" s="10"/>
      <c r="P264" s="22">
        <f t="shared" si="139"/>
        <v>0</v>
      </c>
    </row>
    <row r="265" spans="1:16" ht="15.75" x14ac:dyDescent="0.25">
      <c r="A265" s="20">
        <v>60399</v>
      </c>
      <c r="B265" s="3"/>
      <c r="C265" s="21" t="s">
        <v>228</v>
      </c>
      <c r="D265" s="22">
        <f>+[2]DGR!D265</f>
        <v>0</v>
      </c>
      <c r="E265" s="10"/>
      <c r="F265" s="22">
        <f>+[2]DGR!F265</f>
        <v>0</v>
      </c>
      <c r="G265" s="10"/>
      <c r="H265" s="22">
        <f>+[2]DGR!H265</f>
        <v>0</v>
      </c>
      <c r="I265" s="10"/>
      <c r="J265" s="22">
        <f>+[2]DGR!J265</f>
        <v>0</v>
      </c>
      <c r="K265" s="10"/>
      <c r="L265" s="22">
        <f>+[2]DGR!L265</f>
        <v>0</v>
      </c>
      <c r="M265" s="22"/>
      <c r="N265" s="22">
        <f>+[3]Presupuesto!F267</f>
        <v>0</v>
      </c>
      <c r="O265" s="10"/>
      <c r="P265" s="22">
        <f t="shared" si="139"/>
        <v>0</v>
      </c>
    </row>
    <row r="266" spans="1:16" ht="15.75" x14ac:dyDescent="0.25">
      <c r="A266" s="3"/>
      <c r="B266" s="3"/>
      <c r="C266" s="21"/>
      <c r="D266" s="22"/>
      <c r="E266" s="10"/>
      <c r="F266" s="22"/>
      <c r="G266" s="10"/>
      <c r="H266" s="22"/>
      <c r="I266" s="10"/>
      <c r="J266" s="22"/>
      <c r="K266" s="10"/>
      <c r="L266" s="22"/>
      <c r="M266" s="22"/>
      <c r="N266" s="22"/>
      <c r="O266" s="10"/>
      <c r="P266" s="22"/>
    </row>
    <row r="267" spans="1:16" ht="15.75" x14ac:dyDescent="0.25">
      <c r="A267" s="17">
        <v>604</v>
      </c>
      <c r="B267" s="3"/>
      <c r="C267" s="29" t="s">
        <v>229</v>
      </c>
      <c r="D267" s="19">
        <f t="shared" ref="D267:F267" si="140">SUM(D268:D269)</f>
        <v>0</v>
      </c>
      <c r="E267" s="10"/>
      <c r="F267" s="19">
        <f t="shared" si="140"/>
        <v>0</v>
      </c>
      <c r="G267" s="10"/>
      <c r="H267" s="19">
        <f t="shared" ref="H267:J267" si="141">SUM(H268:H269)</f>
        <v>0</v>
      </c>
      <c r="I267" s="10"/>
      <c r="J267" s="19">
        <f t="shared" si="141"/>
        <v>0</v>
      </c>
      <c r="K267" s="10"/>
      <c r="L267" s="19">
        <f t="shared" ref="L267:N267" si="142">SUM(L268:L269)</f>
        <v>0</v>
      </c>
      <c r="M267" s="42"/>
      <c r="N267" s="19">
        <f t="shared" si="142"/>
        <v>0</v>
      </c>
      <c r="O267" s="10"/>
      <c r="P267" s="19">
        <f>SUM(P268:P269)</f>
        <v>0</v>
      </c>
    </row>
    <row r="268" spans="1:16" ht="15.75" x14ac:dyDescent="0.25">
      <c r="A268" s="20">
        <v>60401</v>
      </c>
      <c r="B268" s="3"/>
      <c r="C268" s="21" t="s">
        <v>230</v>
      </c>
      <c r="D268" s="22">
        <f>+[2]DGR!D268</f>
        <v>0</v>
      </c>
      <c r="E268" s="10"/>
      <c r="F268" s="22">
        <f>+[2]DGR!F268</f>
        <v>0</v>
      </c>
      <c r="G268" s="10"/>
      <c r="H268" s="22">
        <f>+[2]DGR!H268</f>
        <v>0</v>
      </c>
      <c r="I268" s="10"/>
      <c r="J268" s="22">
        <f>+[2]DGR!J268</f>
        <v>0</v>
      </c>
      <c r="K268" s="10"/>
      <c r="L268" s="22">
        <f>+[2]DGR!L268</f>
        <v>0</v>
      </c>
      <c r="M268" s="22"/>
      <c r="N268" s="22">
        <f>+[3]Presupuesto!F270</f>
        <v>0</v>
      </c>
      <c r="O268" s="10"/>
      <c r="P268" s="22">
        <f t="shared" ref="P268:P269" si="143">+L268+J268+H268+F268+D268+N268</f>
        <v>0</v>
      </c>
    </row>
    <row r="269" spans="1:16" ht="15.75" x14ac:dyDescent="0.25">
      <c r="A269" s="20">
        <v>60404</v>
      </c>
      <c r="B269" s="3"/>
      <c r="C269" s="21" t="s">
        <v>231</v>
      </c>
      <c r="D269" s="22">
        <f>+[2]DGR!D269</f>
        <v>0</v>
      </c>
      <c r="E269" s="10"/>
      <c r="F269" s="22">
        <f>+[2]DGR!F269</f>
        <v>0</v>
      </c>
      <c r="G269" s="10"/>
      <c r="H269" s="22">
        <f>+[2]DGR!H269</f>
        <v>0</v>
      </c>
      <c r="I269" s="10"/>
      <c r="J269" s="22">
        <f>+[2]DGR!J269</f>
        <v>0</v>
      </c>
      <c r="K269" s="10"/>
      <c r="L269" s="22">
        <f>+[2]DGR!L269</f>
        <v>0</v>
      </c>
      <c r="M269" s="22"/>
      <c r="N269" s="22">
        <f>+[3]Presupuesto!F271</f>
        <v>0</v>
      </c>
      <c r="O269" s="10"/>
      <c r="P269" s="22">
        <f t="shared" si="143"/>
        <v>0</v>
      </c>
    </row>
    <row r="270" spans="1:16" ht="15.75" x14ac:dyDescent="0.25">
      <c r="A270" s="3"/>
      <c r="B270" s="3"/>
      <c r="C270" s="21"/>
      <c r="D270" s="22"/>
      <c r="E270" s="10"/>
      <c r="F270" s="22"/>
      <c r="G270" s="10"/>
      <c r="H270" s="22"/>
      <c r="I270" s="10"/>
      <c r="J270" s="22"/>
      <c r="K270" s="10"/>
      <c r="L270" s="22"/>
      <c r="M270" s="22"/>
      <c r="N270" s="22"/>
      <c r="O270" s="10"/>
      <c r="P270" s="22"/>
    </row>
    <row r="271" spans="1:16" ht="15.75" x14ac:dyDescent="0.25">
      <c r="A271" s="17">
        <v>605</v>
      </c>
      <c r="B271" s="3"/>
      <c r="C271" s="29" t="s">
        <v>232</v>
      </c>
      <c r="D271" s="19">
        <f t="shared" ref="D271:N271" si="144">SUM(D272:D272)</f>
        <v>0</v>
      </c>
      <c r="E271" s="10"/>
      <c r="F271" s="19">
        <f t="shared" si="144"/>
        <v>0</v>
      </c>
      <c r="G271" s="10"/>
      <c r="H271" s="19">
        <f t="shared" si="144"/>
        <v>0</v>
      </c>
      <c r="I271" s="10"/>
      <c r="J271" s="19">
        <f t="shared" si="144"/>
        <v>0</v>
      </c>
      <c r="K271" s="10"/>
      <c r="L271" s="19">
        <f t="shared" si="144"/>
        <v>0</v>
      </c>
      <c r="M271" s="42"/>
      <c r="N271" s="19">
        <f t="shared" si="144"/>
        <v>0</v>
      </c>
      <c r="O271" s="10"/>
      <c r="P271" s="19">
        <f t="shared" ref="P271" si="145">SUM(P272:P272)</f>
        <v>0</v>
      </c>
    </row>
    <row r="272" spans="1:16" ht="15.75" x14ac:dyDescent="0.25">
      <c r="A272" s="20">
        <v>60501</v>
      </c>
      <c r="B272" s="3"/>
      <c r="C272" s="30" t="s">
        <v>233</v>
      </c>
      <c r="D272" s="22">
        <f>+[2]DGR!D272</f>
        <v>0</v>
      </c>
      <c r="E272" s="10"/>
      <c r="F272" s="22">
        <f>+[2]DGR!F272</f>
        <v>0</v>
      </c>
      <c r="G272" s="10"/>
      <c r="H272" s="22">
        <f>+[2]DGR!H272</f>
        <v>0</v>
      </c>
      <c r="I272" s="10"/>
      <c r="J272" s="22">
        <f>+[2]DGR!J272</f>
        <v>0</v>
      </c>
      <c r="K272" s="10"/>
      <c r="L272" s="22">
        <f>+[2]DGR!L272</f>
        <v>0</v>
      </c>
      <c r="M272" s="22"/>
      <c r="N272" s="22">
        <f>+[3]Presupuesto!F274</f>
        <v>0</v>
      </c>
      <c r="O272" s="10"/>
      <c r="P272" s="22">
        <f t="shared" ref="P272" si="146">+L272+J272+H272+F272+D272+N272</f>
        <v>0</v>
      </c>
    </row>
    <row r="273" spans="1:16" ht="15.75" x14ac:dyDescent="0.25">
      <c r="A273" s="3"/>
      <c r="B273" s="3"/>
      <c r="C273" s="21"/>
      <c r="D273" s="22"/>
      <c r="E273" s="10"/>
      <c r="F273" s="22"/>
      <c r="G273" s="10"/>
      <c r="H273" s="22"/>
      <c r="I273" s="10"/>
      <c r="J273" s="22"/>
      <c r="K273" s="10"/>
      <c r="L273" s="22"/>
      <c r="M273" s="22"/>
      <c r="N273" s="22"/>
      <c r="O273" s="10"/>
      <c r="P273" s="22"/>
    </row>
    <row r="274" spans="1:16" ht="15.75" x14ac:dyDescent="0.25">
      <c r="A274" s="17">
        <v>606</v>
      </c>
      <c r="B274" s="3"/>
      <c r="C274" s="29" t="s">
        <v>234</v>
      </c>
      <c r="D274" s="19">
        <f t="shared" ref="D274:F274" si="147">SUM(D275:D276)</f>
        <v>10000000</v>
      </c>
      <c r="E274" s="10"/>
      <c r="F274" s="19">
        <f t="shared" si="147"/>
        <v>0</v>
      </c>
      <c r="G274" s="10"/>
      <c r="H274" s="19">
        <f t="shared" ref="H274:J274" si="148">SUM(H275:H276)</f>
        <v>0</v>
      </c>
      <c r="I274" s="10"/>
      <c r="J274" s="19">
        <f t="shared" si="148"/>
        <v>0</v>
      </c>
      <c r="K274" s="10"/>
      <c r="L274" s="19">
        <f t="shared" ref="L274:N274" si="149">SUM(L275:L276)</f>
        <v>0</v>
      </c>
      <c r="M274" s="42"/>
      <c r="N274" s="19">
        <f t="shared" si="149"/>
        <v>0</v>
      </c>
      <c r="O274" s="10"/>
      <c r="P274" s="19">
        <f>SUM(P275:P276)</f>
        <v>10000000</v>
      </c>
    </row>
    <row r="275" spans="1:16" ht="15.75" x14ac:dyDescent="0.25">
      <c r="A275" s="20">
        <v>60601</v>
      </c>
      <c r="B275" s="3"/>
      <c r="C275" s="21" t="s">
        <v>52</v>
      </c>
      <c r="D275" s="22">
        <f>+[1]DGR!D275</f>
        <v>10000000</v>
      </c>
      <c r="E275" s="10"/>
      <c r="F275" s="22">
        <f>+[1]DGR!F275</f>
        <v>0</v>
      </c>
      <c r="G275" s="10"/>
      <c r="H275" s="22">
        <f>+[1]DGR!H275</f>
        <v>0</v>
      </c>
      <c r="I275" s="10"/>
      <c r="J275" s="22">
        <f>+[1]DGR!J275</f>
        <v>0</v>
      </c>
      <c r="K275" s="10"/>
      <c r="L275" s="22">
        <f>+[1]DGR!L275</f>
        <v>0</v>
      </c>
      <c r="M275" s="22"/>
      <c r="N275" s="22">
        <f>+[1]DGR!N275</f>
        <v>0</v>
      </c>
      <c r="O275" s="10"/>
      <c r="P275" s="22">
        <f t="shared" ref="P275:P276" si="150">+L275+J275+H275+F275+D275+N275</f>
        <v>10000000</v>
      </c>
    </row>
    <row r="276" spans="1:16" ht="15.75" x14ac:dyDescent="0.25">
      <c r="A276" s="20">
        <v>60602</v>
      </c>
      <c r="B276" s="3"/>
      <c r="C276" s="21" t="s">
        <v>235</v>
      </c>
      <c r="D276" s="22">
        <f>+[2]DGR!D276</f>
        <v>0</v>
      </c>
      <c r="E276" s="10"/>
      <c r="F276" s="22">
        <f>+[2]DGR!F276</f>
        <v>0</v>
      </c>
      <c r="G276" s="10"/>
      <c r="H276" s="22">
        <f>+[2]DGR!H276</f>
        <v>0</v>
      </c>
      <c r="I276" s="10"/>
      <c r="J276" s="22">
        <f>+[2]DGR!J276</f>
        <v>0</v>
      </c>
      <c r="K276" s="10"/>
      <c r="L276" s="22">
        <f>+[2]DGR!L276</f>
        <v>0</v>
      </c>
      <c r="M276" s="22"/>
      <c r="N276" s="22">
        <f>+[3]Presupuesto!F278</f>
        <v>0</v>
      </c>
      <c r="O276" s="10"/>
      <c r="P276" s="22">
        <f t="shared" si="150"/>
        <v>0</v>
      </c>
    </row>
    <row r="277" spans="1:16" ht="15.75" x14ac:dyDescent="0.25">
      <c r="A277" s="20"/>
      <c r="B277" s="3"/>
      <c r="C277" s="30"/>
      <c r="D277" s="22"/>
      <c r="E277" s="10"/>
      <c r="F277" s="22"/>
      <c r="G277" s="10"/>
      <c r="H277" s="22"/>
      <c r="I277" s="10"/>
      <c r="J277" s="22"/>
      <c r="K277" s="10"/>
      <c r="L277" s="22"/>
      <c r="M277" s="22"/>
      <c r="N277" s="22"/>
      <c r="O277" s="10"/>
      <c r="P277" s="22"/>
    </row>
    <row r="278" spans="1:16" ht="15.75" x14ac:dyDescent="0.25">
      <c r="A278" s="17">
        <v>607</v>
      </c>
      <c r="B278" s="3"/>
      <c r="C278" s="29" t="s">
        <v>220</v>
      </c>
      <c r="D278" s="19">
        <f t="shared" ref="D278:F278" si="151">SUM(D279:D280)</f>
        <v>17700000</v>
      </c>
      <c r="E278" s="4"/>
      <c r="F278" s="19">
        <f t="shared" si="151"/>
        <v>0</v>
      </c>
      <c r="G278" s="4"/>
      <c r="H278" s="19">
        <f t="shared" ref="H278:J278" si="152">SUM(H279:H280)</f>
        <v>0</v>
      </c>
      <c r="I278" s="4"/>
      <c r="J278" s="19">
        <f t="shared" si="152"/>
        <v>0</v>
      </c>
      <c r="K278" s="4"/>
      <c r="L278" s="19">
        <f t="shared" ref="L278:N278" si="153">SUM(L279:L280)</f>
        <v>0</v>
      </c>
      <c r="M278" s="42"/>
      <c r="N278" s="19">
        <f t="shared" si="153"/>
        <v>0</v>
      </c>
      <c r="O278" s="4"/>
      <c r="P278" s="19">
        <f>SUM(P279:P280)</f>
        <v>17700000</v>
      </c>
    </row>
    <row r="279" spans="1:16" ht="19.5" x14ac:dyDescent="0.4">
      <c r="A279" s="20">
        <v>60701</v>
      </c>
      <c r="B279" s="3"/>
      <c r="C279" s="21" t="s">
        <v>236</v>
      </c>
      <c r="D279" s="22">
        <f>+[1]DGR!D279</f>
        <v>17700000</v>
      </c>
      <c r="E279" s="31"/>
      <c r="F279" s="22">
        <f>+[1]DGR!F279</f>
        <v>0</v>
      </c>
      <c r="G279" s="31"/>
      <c r="H279" s="22">
        <f>+[1]DGR!H279</f>
        <v>0</v>
      </c>
      <c r="I279" s="31"/>
      <c r="J279" s="22">
        <f>+[1]DGR!J279</f>
        <v>0</v>
      </c>
      <c r="K279" s="31"/>
      <c r="L279" s="22">
        <f>+[1]DGR!L279</f>
        <v>0</v>
      </c>
      <c r="M279" s="22"/>
      <c r="N279" s="22">
        <f>+[1]DGR!N279</f>
        <v>0</v>
      </c>
      <c r="O279" s="31"/>
      <c r="P279" s="22">
        <f t="shared" ref="P279:P280" si="154">+L279+J279+H279+F279+D279+N279</f>
        <v>17700000</v>
      </c>
    </row>
    <row r="280" spans="1:16" ht="19.5" x14ac:dyDescent="0.4">
      <c r="A280" s="20">
        <v>60702</v>
      </c>
      <c r="B280" s="3"/>
      <c r="C280" s="21" t="s">
        <v>237</v>
      </c>
      <c r="D280" s="22">
        <f>+[2]DGR!D280</f>
        <v>0</v>
      </c>
      <c r="E280" s="31"/>
      <c r="F280" s="22">
        <f>+[2]DGR!F280</f>
        <v>0</v>
      </c>
      <c r="G280" s="31"/>
      <c r="H280" s="22">
        <f>+[2]DGR!H280</f>
        <v>0</v>
      </c>
      <c r="I280" s="31"/>
      <c r="J280" s="22">
        <f>+[2]DGR!J280</f>
        <v>0</v>
      </c>
      <c r="K280" s="31"/>
      <c r="L280" s="22">
        <f>+[2]DGR!L280</f>
        <v>0</v>
      </c>
      <c r="M280" s="22"/>
      <c r="N280" s="22">
        <f>+[3]Presupuesto!F282</f>
        <v>0</v>
      </c>
      <c r="O280" s="31"/>
      <c r="P280" s="22">
        <f t="shared" si="154"/>
        <v>0</v>
      </c>
    </row>
    <row r="281" spans="1:16" ht="19.5" x14ac:dyDescent="0.4">
      <c r="A281" s="3"/>
      <c r="B281" s="3"/>
      <c r="C281" s="21"/>
      <c r="D281" s="22"/>
      <c r="E281" s="31"/>
      <c r="F281" s="22"/>
      <c r="G281" s="31"/>
      <c r="H281" s="22"/>
      <c r="I281" s="31"/>
      <c r="J281" s="22"/>
      <c r="K281" s="31"/>
      <c r="L281" s="22"/>
      <c r="M281" s="22"/>
      <c r="N281" s="22"/>
      <c r="O281" s="31"/>
      <c r="P281" s="22"/>
    </row>
    <row r="282" spans="1:16" ht="20.25" thickBot="1" x14ac:dyDescent="0.45">
      <c r="A282" s="11">
        <v>7</v>
      </c>
      <c r="B282" s="3"/>
      <c r="C282" s="12" t="s">
        <v>238</v>
      </c>
      <c r="D282" s="25">
        <f t="shared" ref="D282:F282" si="155">+D284+D293+D296+D299</f>
        <v>0</v>
      </c>
      <c r="E282" s="31"/>
      <c r="F282" s="25">
        <f t="shared" si="155"/>
        <v>0</v>
      </c>
      <c r="G282" s="31"/>
      <c r="H282" s="25">
        <f t="shared" ref="H282:J282" si="156">+H284+H293+H296+H299</f>
        <v>2211439800</v>
      </c>
      <c r="I282" s="31"/>
      <c r="J282" s="25">
        <f t="shared" si="156"/>
        <v>0</v>
      </c>
      <c r="K282" s="31"/>
      <c r="L282" s="25">
        <f t="shared" ref="L282:N282" si="157">+L284+L293+L296+L299</f>
        <v>0</v>
      </c>
      <c r="M282" s="42"/>
      <c r="N282" s="25">
        <f t="shared" si="157"/>
        <v>0</v>
      </c>
      <c r="O282" s="31"/>
      <c r="P282" s="25">
        <f>+P284+P293+P296+P299</f>
        <v>2211439800</v>
      </c>
    </row>
    <row r="283" spans="1:16" ht="20.25" thickTop="1" x14ac:dyDescent="0.4">
      <c r="A283" s="14"/>
      <c r="B283" s="3"/>
      <c r="C283" s="26"/>
      <c r="D283" s="22"/>
      <c r="E283" s="31"/>
      <c r="F283" s="22"/>
      <c r="G283" s="31"/>
      <c r="H283" s="22"/>
      <c r="I283" s="31"/>
      <c r="J283" s="22"/>
      <c r="K283" s="31"/>
      <c r="L283" s="22"/>
      <c r="M283" s="22"/>
      <c r="N283" s="22"/>
      <c r="O283" s="31"/>
      <c r="P283" s="22"/>
    </row>
    <row r="284" spans="1:16" ht="19.5" x14ac:dyDescent="0.4">
      <c r="A284" s="17">
        <v>701</v>
      </c>
      <c r="B284" s="3"/>
      <c r="C284" s="29" t="s">
        <v>239</v>
      </c>
      <c r="D284" s="19">
        <f t="shared" ref="D284:F284" si="158">SUM(D285:D291)</f>
        <v>0</v>
      </c>
      <c r="E284" s="31"/>
      <c r="F284" s="19">
        <f t="shared" si="158"/>
        <v>0</v>
      </c>
      <c r="G284" s="31"/>
      <c r="H284" s="19">
        <f t="shared" ref="H284:J284" si="159">SUM(H285:H291)</f>
        <v>2211439800</v>
      </c>
      <c r="I284" s="31"/>
      <c r="J284" s="19">
        <f t="shared" si="159"/>
        <v>0</v>
      </c>
      <c r="K284" s="31"/>
      <c r="L284" s="19">
        <f t="shared" ref="L284:N284" si="160">SUM(L285:L291)</f>
        <v>0</v>
      </c>
      <c r="M284" s="42"/>
      <c r="N284" s="19">
        <f t="shared" si="160"/>
        <v>0</v>
      </c>
      <c r="O284" s="31"/>
      <c r="P284" s="19">
        <f>SUM(P285:P291)</f>
        <v>2211439800</v>
      </c>
    </row>
    <row r="285" spans="1:16" ht="19.5" x14ac:dyDescent="0.4">
      <c r="A285" s="20">
        <v>70101</v>
      </c>
      <c r="B285" s="3"/>
      <c r="C285" s="21" t="s">
        <v>240</v>
      </c>
      <c r="D285" s="22">
        <f>+[2]DGR!D285</f>
        <v>0</v>
      </c>
      <c r="E285" s="31"/>
      <c r="F285" s="22">
        <f>+[2]DGR!F285</f>
        <v>0</v>
      </c>
      <c r="G285" s="31"/>
      <c r="H285" s="22">
        <f>+[1]DGR!H285</f>
        <v>1256969300</v>
      </c>
      <c r="I285" s="31"/>
      <c r="J285" s="22">
        <f>+[2]DGR!J285</f>
        <v>0</v>
      </c>
      <c r="K285" s="31"/>
      <c r="L285" s="22">
        <f>+[2]DGR!L285</f>
        <v>0</v>
      </c>
      <c r="M285" s="22"/>
      <c r="N285" s="22">
        <f>+[3]Presupuesto!F287</f>
        <v>0</v>
      </c>
      <c r="O285" s="31"/>
      <c r="P285" s="22">
        <f t="shared" ref="P285:P291" si="161">+L285+J285+H285+F285+D285+N285</f>
        <v>1256969300</v>
      </c>
    </row>
    <row r="286" spans="1:16" ht="19.5" x14ac:dyDescent="0.4">
      <c r="A286" s="20">
        <v>70102</v>
      </c>
      <c r="B286" s="3"/>
      <c r="C286" s="21" t="s">
        <v>241</v>
      </c>
      <c r="D286" s="22">
        <f>+[1]DGR!D286</f>
        <v>0</v>
      </c>
      <c r="E286" s="31"/>
      <c r="F286" s="22">
        <f>+[1]DGR!F286</f>
        <v>0</v>
      </c>
      <c r="G286" s="31"/>
      <c r="H286" s="22">
        <f>+[1]DGR!H286</f>
        <v>0</v>
      </c>
      <c r="I286" s="31"/>
      <c r="J286" s="22">
        <f>+[1]DGR!J286</f>
        <v>0</v>
      </c>
      <c r="K286" s="31"/>
      <c r="L286" s="22">
        <f>+[1]DGR!L286</f>
        <v>0</v>
      </c>
      <c r="M286" s="22"/>
      <c r="N286" s="22">
        <f>+[1]DGR!N286</f>
        <v>0</v>
      </c>
      <c r="O286" s="31"/>
      <c r="P286" s="22">
        <f t="shared" si="161"/>
        <v>0</v>
      </c>
    </row>
    <row r="287" spans="1:16" ht="19.5" x14ac:dyDescent="0.4">
      <c r="A287" s="20">
        <v>70103</v>
      </c>
      <c r="B287" s="3"/>
      <c r="C287" s="21" t="s">
        <v>242</v>
      </c>
      <c r="D287" s="22">
        <f>+[1]DGR!D287</f>
        <v>0</v>
      </c>
      <c r="E287" s="31"/>
      <c r="F287" s="22">
        <f>+[1]DGR!F287</f>
        <v>0</v>
      </c>
      <c r="G287" s="31"/>
      <c r="H287" s="22">
        <f>+[1]DGR!H287</f>
        <v>954470500</v>
      </c>
      <c r="I287" s="31"/>
      <c r="J287" s="22">
        <f>+[1]DGR!J287</f>
        <v>0</v>
      </c>
      <c r="K287" s="31"/>
      <c r="L287" s="22">
        <f>+[1]DGR!L287</f>
        <v>0</v>
      </c>
      <c r="M287" s="22"/>
      <c r="N287" s="22">
        <f>+[1]DGR!N287</f>
        <v>0</v>
      </c>
      <c r="O287" s="31"/>
      <c r="P287" s="22">
        <f t="shared" si="161"/>
        <v>954470500</v>
      </c>
    </row>
    <row r="288" spans="1:16" ht="19.5" x14ac:dyDescent="0.4">
      <c r="A288" s="20">
        <v>70104</v>
      </c>
      <c r="B288" s="3"/>
      <c r="C288" s="30" t="s">
        <v>243</v>
      </c>
      <c r="D288" s="22">
        <f>+[2]DGR!D288</f>
        <v>0</v>
      </c>
      <c r="E288" s="31"/>
      <c r="F288" s="22">
        <f>+[2]DGR!F288</f>
        <v>0</v>
      </c>
      <c r="G288" s="31"/>
      <c r="H288" s="22">
        <f>+[2]DGR!H288</f>
        <v>0</v>
      </c>
      <c r="I288" s="31"/>
      <c r="J288" s="22">
        <f>+[2]DGR!J288</f>
        <v>0</v>
      </c>
      <c r="K288" s="31"/>
      <c r="L288" s="22">
        <f>+[2]DGR!L288</f>
        <v>0</v>
      </c>
      <c r="M288" s="22"/>
      <c r="N288" s="22">
        <f>+[3]Presupuesto!F290</f>
        <v>0</v>
      </c>
      <c r="O288" s="31"/>
      <c r="P288" s="22">
        <f t="shared" si="161"/>
        <v>0</v>
      </c>
    </row>
    <row r="289" spans="1:16" ht="19.5" x14ac:dyDescent="0.4">
      <c r="A289" s="20">
        <v>70105</v>
      </c>
      <c r="B289" s="3"/>
      <c r="C289" s="21" t="s">
        <v>244</v>
      </c>
      <c r="D289" s="22">
        <f>+[2]DGR!D289</f>
        <v>0</v>
      </c>
      <c r="E289" s="31"/>
      <c r="F289" s="22">
        <f>+[2]DGR!F289</f>
        <v>0</v>
      </c>
      <c r="G289" s="31"/>
      <c r="H289" s="22">
        <f>+[2]DGR!H289</f>
        <v>0</v>
      </c>
      <c r="I289" s="31"/>
      <c r="J289" s="22">
        <f>+[2]DGR!J289</f>
        <v>0</v>
      </c>
      <c r="K289" s="31"/>
      <c r="L289" s="22">
        <f>+[2]DGR!L289</f>
        <v>0</v>
      </c>
      <c r="M289" s="22"/>
      <c r="N289" s="22">
        <f>+[3]Presupuesto!F291</f>
        <v>0</v>
      </c>
      <c r="O289" s="31"/>
      <c r="P289" s="22">
        <f t="shared" si="161"/>
        <v>0</v>
      </c>
    </row>
    <row r="290" spans="1:16" ht="19.5" x14ac:dyDescent="0.4">
      <c r="A290" s="20">
        <v>70106</v>
      </c>
      <c r="B290" s="3"/>
      <c r="C290" s="21" t="s">
        <v>245</v>
      </c>
      <c r="D290" s="22">
        <f>+[2]DGR!D290</f>
        <v>0</v>
      </c>
      <c r="E290" s="31"/>
      <c r="F290" s="22">
        <f>+[2]DGR!F290</f>
        <v>0</v>
      </c>
      <c r="G290" s="31"/>
      <c r="H290" s="22">
        <f>+[2]DGR!H290</f>
        <v>0</v>
      </c>
      <c r="I290" s="31"/>
      <c r="J290" s="22">
        <f>+[2]DGR!J290</f>
        <v>0</v>
      </c>
      <c r="K290" s="31"/>
      <c r="L290" s="22">
        <f>+[2]DGR!L290</f>
        <v>0</v>
      </c>
      <c r="M290" s="22"/>
      <c r="N290" s="22">
        <f>+[3]Presupuesto!F292</f>
        <v>0</v>
      </c>
      <c r="O290" s="31"/>
      <c r="P290" s="22">
        <f t="shared" si="161"/>
        <v>0</v>
      </c>
    </row>
    <row r="291" spans="1:16" ht="19.5" x14ac:dyDescent="0.4">
      <c r="A291" s="20">
        <v>70107</v>
      </c>
      <c r="B291" s="3"/>
      <c r="C291" s="21" t="s">
        <v>246</v>
      </c>
      <c r="D291" s="22">
        <f>+[2]DGR!D291</f>
        <v>0</v>
      </c>
      <c r="E291" s="31"/>
      <c r="F291" s="22">
        <f>+[2]DGR!F291</f>
        <v>0</v>
      </c>
      <c r="G291" s="31"/>
      <c r="H291" s="22">
        <f>+[2]DGR!H291</f>
        <v>0</v>
      </c>
      <c r="I291" s="31"/>
      <c r="J291" s="22">
        <f>+[2]DGR!J291</f>
        <v>0</v>
      </c>
      <c r="K291" s="31"/>
      <c r="L291" s="22">
        <f>+[2]DGR!L291</f>
        <v>0</v>
      </c>
      <c r="M291" s="22"/>
      <c r="N291" s="22">
        <f>+[3]Presupuesto!F293</f>
        <v>0</v>
      </c>
      <c r="O291" s="31"/>
      <c r="P291" s="22">
        <f t="shared" si="161"/>
        <v>0</v>
      </c>
    </row>
    <row r="292" spans="1:16" ht="19.5" x14ac:dyDescent="0.4">
      <c r="A292" s="3"/>
      <c r="B292" s="3"/>
      <c r="C292" s="21"/>
      <c r="D292" s="22"/>
      <c r="E292" s="31"/>
      <c r="F292" s="22"/>
      <c r="G292" s="31"/>
      <c r="H292" s="22"/>
      <c r="I292" s="31"/>
      <c r="J292" s="22"/>
      <c r="K292" s="31"/>
      <c r="L292" s="22"/>
      <c r="M292" s="22"/>
      <c r="N292" s="22"/>
      <c r="O292" s="31"/>
      <c r="P292" s="22"/>
    </row>
    <row r="293" spans="1:16" ht="19.5" x14ac:dyDescent="0.4">
      <c r="A293" s="17">
        <v>702</v>
      </c>
      <c r="B293" s="3"/>
      <c r="C293" s="29" t="s">
        <v>247</v>
      </c>
      <c r="D293" s="19">
        <f t="shared" ref="D293:N293" si="162">SUM(D294:D294)</f>
        <v>0</v>
      </c>
      <c r="E293" s="31"/>
      <c r="F293" s="19">
        <f t="shared" si="162"/>
        <v>0</v>
      </c>
      <c r="G293" s="31"/>
      <c r="H293" s="19">
        <f t="shared" si="162"/>
        <v>0</v>
      </c>
      <c r="I293" s="31"/>
      <c r="J293" s="19">
        <f t="shared" si="162"/>
        <v>0</v>
      </c>
      <c r="K293" s="31"/>
      <c r="L293" s="19">
        <f t="shared" si="162"/>
        <v>0</v>
      </c>
      <c r="M293" s="42"/>
      <c r="N293" s="19">
        <f t="shared" si="162"/>
        <v>0</v>
      </c>
      <c r="O293" s="31"/>
      <c r="P293" s="19">
        <f t="shared" ref="P293" si="163">SUM(P294:P294)</f>
        <v>0</v>
      </c>
    </row>
    <row r="294" spans="1:16" ht="19.5" x14ac:dyDescent="0.4">
      <c r="A294" s="20">
        <v>70201</v>
      </c>
      <c r="B294" s="3"/>
      <c r="C294" s="21" t="s">
        <v>248</v>
      </c>
      <c r="D294" s="22">
        <f>+[2]DGR!D294</f>
        <v>0</v>
      </c>
      <c r="E294" s="31"/>
      <c r="F294" s="22">
        <f>+[2]DGR!F294</f>
        <v>0</v>
      </c>
      <c r="G294" s="31"/>
      <c r="H294" s="22">
        <f>+[2]DGR!H294</f>
        <v>0</v>
      </c>
      <c r="I294" s="31"/>
      <c r="J294" s="22">
        <f>+[2]DGR!J294</f>
        <v>0</v>
      </c>
      <c r="K294" s="31"/>
      <c r="L294" s="22">
        <f>+[2]DGR!L294</f>
        <v>0</v>
      </c>
      <c r="M294" s="22"/>
      <c r="N294" s="22">
        <f>+[3]Presupuesto!F296</f>
        <v>0</v>
      </c>
      <c r="O294" s="31"/>
      <c r="P294" s="22">
        <f t="shared" ref="P294" si="164">+L294+J294+H294+F294+D294+N294</f>
        <v>0</v>
      </c>
    </row>
    <row r="295" spans="1:16" ht="19.5" x14ac:dyDescent="0.4">
      <c r="A295" s="3"/>
      <c r="B295" s="3"/>
      <c r="C295" s="30"/>
      <c r="D295" s="22"/>
      <c r="E295" s="31"/>
      <c r="F295" s="22"/>
      <c r="G295" s="31"/>
      <c r="H295" s="22"/>
      <c r="I295" s="31"/>
      <c r="J295" s="22"/>
      <c r="K295" s="31"/>
      <c r="L295" s="22"/>
      <c r="M295" s="22"/>
      <c r="N295" s="22"/>
      <c r="O295" s="31"/>
      <c r="P295" s="22"/>
    </row>
    <row r="296" spans="1:16" ht="19.5" x14ac:dyDescent="0.4">
      <c r="A296" s="17">
        <v>703</v>
      </c>
      <c r="B296" s="3"/>
      <c r="C296" s="29" t="s">
        <v>229</v>
      </c>
      <c r="D296" s="19">
        <f t="shared" ref="D296:N296" si="165">SUM(D297:D297)</f>
        <v>0</v>
      </c>
      <c r="E296" s="31"/>
      <c r="F296" s="19">
        <f t="shared" si="165"/>
        <v>0</v>
      </c>
      <c r="G296" s="31"/>
      <c r="H296" s="19">
        <f t="shared" si="165"/>
        <v>0</v>
      </c>
      <c r="I296" s="31"/>
      <c r="J296" s="19">
        <f t="shared" si="165"/>
        <v>0</v>
      </c>
      <c r="K296" s="31"/>
      <c r="L296" s="19">
        <f t="shared" si="165"/>
        <v>0</v>
      </c>
      <c r="M296" s="42"/>
      <c r="N296" s="19">
        <f t="shared" si="165"/>
        <v>0</v>
      </c>
      <c r="O296" s="31"/>
      <c r="P296" s="19">
        <f t="shared" ref="P296" si="166">SUM(P297:P297)</f>
        <v>0</v>
      </c>
    </row>
    <row r="297" spans="1:16" ht="19.5" x14ac:dyDescent="0.4">
      <c r="A297" s="20">
        <v>70301</v>
      </c>
      <c r="B297" s="3"/>
      <c r="C297" s="21" t="s">
        <v>249</v>
      </c>
      <c r="D297" s="22">
        <f>+[2]DGR!D297</f>
        <v>0</v>
      </c>
      <c r="E297" s="31"/>
      <c r="F297" s="22">
        <f>+[2]DGR!F297</f>
        <v>0</v>
      </c>
      <c r="G297" s="31"/>
      <c r="H297" s="22">
        <f>+[2]DGR!H297</f>
        <v>0</v>
      </c>
      <c r="I297" s="31"/>
      <c r="J297" s="22">
        <f>+[2]DGR!J297</f>
        <v>0</v>
      </c>
      <c r="K297" s="31"/>
      <c r="L297" s="22">
        <f>+[2]DGR!L297</f>
        <v>0</v>
      </c>
      <c r="M297" s="22"/>
      <c r="N297" s="22">
        <f>+[3]Presupuesto!F299</f>
        <v>0</v>
      </c>
      <c r="O297" s="31"/>
      <c r="P297" s="22">
        <f t="shared" ref="P297" si="167">+L297+J297+H297+F297+D297+N297</f>
        <v>0</v>
      </c>
    </row>
    <row r="298" spans="1:16" ht="19.5" x14ac:dyDescent="0.4">
      <c r="A298" s="3"/>
      <c r="B298" s="3"/>
      <c r="C298" s="21"/>
      <c r="D298" s="22"/>
      <c r="E298" s="31"/>
      <c r="F298" s="22"/>
      <c r="G298" s="31"/>
      <c r="H298" s="22"/>
      <c r="I298" s="31"/>
      <c r="J298" s="22"/>
      <c r="K298" s="31"/>
      <c r="L298" s="22"/>
      <c r="M298" s="22"/>
      <c r="N298" s="22"/>
      <c r="O298" s="31"/>
      <c r="P298" s="22"/>
    </row>
    <row r="299" spans="1:16" ht="19.5" x14ac:dyDescent="0.4">
      <c r="A299" s="17">
        <v>704</v>
      </c>
      <c r="B299" s="3"/>
      <c r="C299" s="29" t="s">
        <v>250</v>
      </c>
      <c r="D299" s="19">
        <f t="shared" ref="D299:N299" si="168">+D300</f>
        <v>0</v>
      </c>
      <c r="E299" s="31"/>
      <c r="F299" s="19">
        <f t="shared" si="168"/>
        <v>0</v>
      </c>
      <c r="G299" s="31"/>
      <c r="H299" s="19">
        <f t="shared" si="168"/>
        <v>0</v>
      </c>
      <c r="I299" s="31"/>
      <c r="J299" s="19">
        <f t="shared" si="168"/>
        <v>0</v>
      </c>
      <c r="K299" s="31"/>
      <c r="L299" s="19">
        <f t="shared" si="168"/>
        <v>0</v>
      </c>
      <c r="M299" s="42"/>
      <c r="N299" s="19">
        <f t="shared" si="168"/>
        <v>0</v>
      </c>
      <c r="O299" s="31"/>
      <c r="P299" s="19">
        <f t="shared" ref="P299" si="169">+P300</f>
        <v>0</v>
      </c>
    </row>
    <row r="300" spans="1:16" ht="19.5" x14ac:dyDescent="0.4">
      <c r="A300" s="20">
        <v>70401</v>
      </c>
      <c r="B300" s="3"/>
      <c r="C300" s="30" t="s">
        <v>251</v>
      </c>
      <c r="D300" s="22">
        <f>+[2]DGR!D300</f>
        <v>0</v>
      </c>
      <c r="E300" s="31"/>
      <c r="F300" s="22">
        <f>+[2]DGR!F300</f>
        <v>0</v>
      </c>
      <c r="G300" s="31"/>
      <c r="H300" s="22">
        <f>+[2]DGR!H300</f>
        <v>0</v>
      </c>
      <c r="I300" s="31"/>
      <c r="J300" s="22">
        <f>+[2]DGR!J300</f>
        <v>0</v>
      </c>
      <c r="K300" s="31"/>
      <c r="L300" s="22">
        <f>+[2]DGR!L300</f>
        <v>0</v>
      </c>
      <c r="M300" s="22"/>
      <c r="N300" s="22">
        <f>+[3]Presupuesto!F302</f>
        <v>0</v>
      </c>
      <c r="O300" s="31"/>
      <c r="P300" s="22">
        <f t="shared" ref="P300" si="170">+L300+J300+H300+F300+D300+N300</f>
        <v>0</v>
      </c>
    </row>
    <row r="301" spans="1:16" ht="19.5" x14ac:dyDescent="0.4">
      <c r="A301" s="3"/>
      <c r="B301" s="3"/>
      <c r="C301" s="21"/>
      <c r="D301" s="22"/>
      <c r="E301" s="31"/>
      <c r="F301" s="22"/>
      <c r="G301" s="31"/>
      <c r="H301" s="22"/>
      <c r="I301" s="31"/>
      <c r="J301" s="22"/>
      <c r="K301" s="31"/>
      <c r="L301" s="22"/>
      <c r="M301" s="22"/>
      <c r="N301" s="22"/>
      <c r="O301" s="31"/>
      <c r="P301" s="22"/>
    </row>
    <row r="302" spans="1:16" ht="20.25" thickBot="1" x14ac:dyDescent="0.45">
      <c r="A302" s="11">
        <v>9</v>
      </c>
      <c r="B302" s="3"/>
      <c r="C302" s="12" t="s">
        <v>252</v>
      </c>
      <c r="D302" s="25">
        <f t="shared" ref="D302:F302" si="171">+D304</f>
        <v>0</v>
      </c>
      <c r="E302" s="31"/>
      <c r="F302" s="25">
        <f t="shared" si="171"/>
        <v>0</v>
      </c>
      <c r="G302" s="31"/>
      <c r="H302" s="25">
        <f t="shared" ref="H302:J302" si="172">+H304</f>
        <v>0</v>
      </c>
      <c r="I302" s="31"/>
      <c r="J302" s="25">
        <f t="shared" si="172"/>
        <v>0</v>
      </c>
      <c r="K302" s="31"/>
      <c r="L302" s="25">
        <f t="shared" ref="L302:N302" si="173">+L304</f>
        <v>0</v>
      </c>
      <c r="M302" s="42"/>
      <c r="N302" s="25">
        <f t="shared" si="173"/>
        <v>0</v>
      </c>
      <c r="O302" s="31"/>
      <c r="P302" s="25">
        <f>+P304</f>
        <v>0</v>
      </c>
    </row>
    <row r="303" spans="1:16" ht="20.25" thickTop="1" x14ac:dyDescent="0.4">
      <c r="A303" s="14"/>
      <c r="B303" s="3"/>
      <c r="C303" s="26"/>
      <c r="D303" s="22"/>
      <c r="E303" s="31"/>
      <c r="F303" s="22"/>
      <c r="G303" s="31"/>
      <c r="H303" s="22"/>
      <c r="I303" s="31"/>
      <c r="J303" s="22"/>
      <c r="K303" s="31"/>
      <c r="L303" s="22"/>
      <c r="M303" s="22"/>
      <c r="N303" s="22"/>
      <c r="O303" s="31"/>
      <c r="P303" s="22"/>
    </row>
    <row r="304" spans="1:16" ht="19.5" x14ac:dyDescent="0.4">
      <c r="A304" s="17">
        <v>902</v>
      </c>
      <c r="B304" s="3"/>
      <c r="C304" s="29" t="s">
        <v>253</v>
      </c>
      <c r="D304" s="19">
        <f t="shared" ref="D304:F304" si="174">SUM(D305:D306)</f>
        <v>0</v>
      </c>
      <c r="E304" s="31"/>
      <c r="F304" s="19">
        <f t="shared" si="174"/>
        <v>0</v>
      </c>
      <c r="G304" s="31"/>
      <c r="H304" s="19">
        <f t="shared" ref="H304:J304" si="175">SUM(H305:H306)</f>
        <v>0</v>
      </c>
      <c r="I304" s="31"/>
      <c r="J304" s="19">
        <f t="shared" si="175"/>
        <v>0</v>
      </c>
      <c r="K304" s="31"/>
      <c r="L304" s="19">
        <f t="shared" ref="L304:N304" si="176">SUM(L305:L306)</f>
        <v>0</v>
      </c>
      <c r="M304" s="42"/>
      <c r="N304" s="19">
        <f t="shared" si="176"/>
        <v>0</v>
      </c>
      <c r="O304" s="31"/>
      <c r="P304" s="19">
        <f>SUM(P305:P306)</f>
        <v>0</v>
      </c>
    </row>
    <row r="305" spans="1:16" ht="19.5" x14ac:dyDescent="0.4">
      <c r="A305" s="20">
        <v>90201</v>
      </c>
      <c r="B305" s="3"/>
      <c r="C305" s="21" t="s">
        <v>254</v>
      </c>
      <c r="D305" s="22">
        <f>+[2]DGR!D305</f>
        <v>0</v>
      </c>
      <c r="E305" s="31"/>
      <c r="F305" s="22">
        <f>+[2]DGR!F305</f>
        <v>0</v>
      </c>
      <c r="G305" s="31"/>
      <c r="H305" s="22">
        <f>+[2]DGR!H305</f>
        <v>0</v>
      </c>
      <c r="I305" s="31"/>
      <c r="J305" s="22">
        <f>+[2]DGR!J305</f>
        <v>0</v>
      </c>
      <c r="K305" s="31"/>
      <c r="L305" s="22">
        <f>+[2]DGR!L305</f>
        <v>0</v>
      </c>
      <c r="M305" s="22"/>
      <c r="N305" s="22">
        <f>+[3]Presupuesto!F307</f>
        <v>0</v>
      </c>
      <c r="O305" s="31"/>
      <c r="P305" s="22">
        <f t="shared" ref="P305:P306" si="177">+L305+J305+H305+F305+D305+N305</f>
        <v>0</v>
      </c>
    </row>
    <row r="306" spans="1:16" ht="19.5" x14ac:dyDescent="0.4">
      <c r="A306" s="20">
        <v>90202</v>
      </c>
      <c r="B306" s="3"/>
      <c r="C306" s="21" t="s">
        <v>255</v>
      </c>
      <c r="D306" s="22">
        <f>+[2]DGR!D306</f>
        <v>0</v>
      </c>
      <c r="E306" s="31"/>
      <c r="F306" s="22">
        <f>+[2]DGR!F306</f>
        <v>0</v>
      </c>
      <c r="G306" s="31"/>
      <c r="H306" s="22">
        <f>+[2]DGR!H306</f>
        <v>0</v>
      </c>
      <c r="I306" s="31"/>
      <c r="J306" s="22">
        <f>+[2]DGR!J306</f>
        <v>0</v>
      </c>
      <c r="K306" s="31"/>
      <c r="L306" s="22">
        <f>+[2]DGR!L306</f>
        <v>0</v>
      </c>
      <c r="M306" s="22"/>
      <c r="N306" s="22">
        <f>+[3]Presupuesto!F308</f>
        <v>0</v>
      </c>
      <c r="O306" s="31"/>
      <c r="P306" s="22">
        <f t="shared" si="177"/>
        <v>0</v>
      </c>
    </row>
    <row r="307" spans="1:16" ht="19.5" x14ac:dyDescent="0.4">
      <c r="A307" s="3"/>
      <c r="B307" s="3"/>
      <c r="C307" s="21"/>
      <c r="D307" s="22"/>
      <c r="E307" s="31"/>
      <c r="F307" s="22"/>
      <c r="G307" s="31"/>
      <c r="H307" s="22"/>
      <c r="I307" s="31"/>
      <c r="J307" s="22"/>
      <c r="K307" s="31"/>
      <c r="L307" s="22"/>
      <c r="M307" s="22"/>
      <c r="N307" s="22"/>
      <c r="O307" s="31"/>
      <c r="P307" s="22"/>
    </row>
    <row r="308" spans="1:16" ht="19.5" x14ac:dyDescent="0.4">
      <c r="A308" s="32"/>
      <c r="B308" s="3"/>
      <c r="C308" s="33"/>
      <c r="D308" s="34"/>
      <c r="E308" s="31"/>
      <c r="F308" s="34"/>
      <c r="G308" s="31"/>
      <c r="H308" s="34"/>
      <c r="I308" s="31"/>
      <c r="J308" s="34"/>
      <c r="K308" s="31"/>
      <c r="L308" s="34"/>
      <c r="M308" s="22"/>
      <c r="N308" s="34"/>
      <c r="O308" s="31"/>
      <c r="P308" s="34"/>
    </row>
    <row r="309" spans="1:16" ht="19.5" x14ac:dyDescent="0.4">
      <c r="A309" s="35"/>
      <c r="B309" s="3"/>
      <c r="C309" s="36" t="s">
        <v>256</v>
      </c>
      <c r="D309" s="37">
        <f t="shared" ref="D309:F309" si="178">+D9+D47+D122+D166+D187+D207+D240+D282+D302</f>
        <v>1113029151.283602</v>
      </c>
      <c r="E309" s="31"/>
      <c r="F309" s="37">
        <f t="shared" si="178"/>
        <v>1626853583.3141079</v>
      </c>
      <c r="G309" s="31"/>
      <c r="H309" s="37">
        <f t="shared" ref="H309:J309" si="179">+H9+H47+H122+H166+H187+H207+H240+H282+H302</f>
        <v>2773614944.6326122</v>
      </c>
      <c r="I309" s="31"/>
      <c r="J309" s="37">
        <f t="shared" si="179"/>
        <v>158493858.642288</v>
      </c>
      <c r="K309" s="31"/>
      <c r="L309" s="37">
        <f t="shared" ref="L309:N309" si="180">+L9+L47+L122+L166+L187+L207+L240+L282+L302</f>
        <v>250804687.71384802</v>
      </c>
      <c r="M309" s="42"/>
      <c r="N309" s="37">
        <f t="shared" si="180"/>
        <v>0</v>
      </c>
      <c r="O309" s="31"/>
      <c r="P309" s="37">
        <f>+P9+P47+P122+P166+P187+P207+P240+P282+P302</f>
        <v>5922796225.5864582</v>
      </c>
    </row>
    <row r="310" spans="1:16" ht="19.5" x14ac:dyDescent="0.4">
      <c r="A310" s="38"/>
      <c r="B310" s="3"/>
      <c r="C310" s="39"/>
      <c r="D310" s="40"/>
      <c r="E310" s="31"/>
      <c r="F310" s="40"/>
      <c r="G310" s="31"/>
      <c r="H310" s="40"/>
      <c r="I310" s="31"/>
      <c r="J310" s="40"/>
      <c r="K310" s="31"/>
      <c r="L310" s="40"/>
      <c r="M310" s="44"/>
      <c r="N310" s="40"/>
      <c r="O310" s="31"/>
      <c r="P310" s="40"/>
    </row>
    <row r="312" spans="1:16" x14ac:dyDescent="0.25">
      <c r="D312" s="54"/>
      <c r="F312" s="54"/>
      <c r="H312" s="54"/>
      <c r="J312" s="54"/>
      <c r="L312" s="54"/>
      <c r="M312" s="54"/>
      <c r="N312" s="54"/>
      <c r="P312" s="54"/>
    </row>
    <row r="313" spans="1:16" x14ac:dyDescent="0.25">
      <c r="P313" s="54"/>
    </row>
    <row r="314" spans="1:16" x14ac:dyDescent="0.25">
      <c r="P314" s="54"/>
    </row>
    <row r="315" spans="1:16" x14ac:dyDescent="0.25">
      <c r="P315" s="54"/>
    </row>
  </sheetData>
  <autoFilter ref="D7:P310" xr:uid="{00000000-0009-0000-0000-000001000000}"/>
  <mergeCells count="5">
    <mergeCell ref="A1:P1"/>
    <mergeCell ref="A2:P2"/>
    <mergeCell ref="A3:P3"/>
    <mergeCell ref="A4:P4"/>
    <mergeCell ref="A5:P5"/>
  </mergeCells>
  <pageMargins left="0.70866141732283472" right="0.70866141732283472" top="0.35433070866141736" bottom="0.35433070866141736" header="0.31496062992125984" footer="0.31496062992125984"/>
  <pageSetup scale="4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J329"/>
  <sheetViews>
    <sheetView tabSelected="1" topLeftCell="A258" workbookViewId="0">
      <selection activeCell="C312" sqref="C312"/>
    </sheetView>
  </sheetViews>
  <sheetFormatPr baseColWidth="10" defaultRowHeight="15" x14ac:dyDescent="0.25"/>
  <cols>
    <col min="2" max="2" width="4" customWidth="1"/>
    <col min="3" max="3" width="72" customWidth="1"/>
    <col min="4" max="4" width="3.7109375" customWidth="1"/>
    <col min="6" max="6" width="4.140625" customWidth="1"/>
    <col min="7" max="7" width="13.42578125" style="1" customWidth="1"/>
    <col min="8" max="8" width="4.140625" style="1" customWidth="1"/>
  </cols>
  <sheetData>
    <row r="1" spans="1:9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</row>
    <row r="2" spans="1:9" ht="18" x14ac:dyDescent="0.25">
      <c r="A2" s="72" t="s">
        <v>279</v>
      </c>
      <c r="B2" s="72"/>
      <c r="C2" s="72"/>
      <c r="D2" s="72"/>
      <c r="E2" s="72"/>
      <c r="F2" s="72"/>
      <c r="G2" s="72"/>
      <c r="H2" s="72"/>
      <c r="I2" s="72"/>
    </row>
    <row r="3" spans="1:9" s="1" customFormat="1" ht="18" x14ac:dyDescent="0.25">
      <c r="A3" s="72" t="s">
        <v>277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25">
      <c r="A4" s="72" t="s">
        <v>280</v>
      </c>
      <c r="B4" s="72"/>
      <c r="C4" s="72"/>
      <c r="D4" s="72"/>
      <c r="E4" s="72"/>
      <c r="F4" s="72"/>
      <c r="G4" s="72"/>
      <c r="H4" s="72"/>
      <c r="I4" s="72"/>
    </row>
    <row r="5" spans="1:9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</row>
    <row r="6" spans="1:9" ht="15.75" x14ac:dyDescent="0.25">
      <c r="A6" s="2"/>
      <c r="B6" s="3"/>
      <c r="C6" s="2"/>
      <c r="D6" s="4"/>
      <c r="E6" s="4"/>
      <c r="F6" s="4"/>
      <c r="G6" s="4"/>
      <c r="H6" s="4"/>
      <c r="I6" s="4"/>
    </row>
    <row r="7" spans="1:9" ht="47.25" x14ac:dyDescent="0.25">
      <c r="A7" s="6" t="s">
        <v>55</v>
      </c>
      <c r="B7" s="3"/>
      <c r="C7" s="7" t="s">
        <v>56</v>
      </c>
      <c r="D7" s="53"/>
      <c r="E7" s="46" t="s">
        <v>278</v>
      </c>
      <c r="F7" s="53"/>
      <c r="G7" s="46" t="s">
        <v>286</v>
      </c>
      <c r="H7" s="5"/>
      <c r="I7" s="52" t="s">
        <v>57</v>
      </c>
    </row>
    <row r="8" spans="1:9" ht="15.75" x14ac:dyDescent="0.25">
      <c r="A8" s="8"/>
      <c r="B8" s="3"/>
      <c r="C8" s="8"/>
      <c r="D8" s="10"/>
      <c r="E8" s="10"/>
      <c r="F8" s="10"/>
      <c r="G8" s="10"/>
      <c r="H8" s="10"/>
      <c r="I8" s="9"/>
    </row>
    <row r="9" spans="1:9" ht="16.5" thickBot="1" x14ac:dyDescent="0.3">
      <c r="A9" s="11">
        <v>0</v>
      </c>
      <c r="B9" s="3"/>
      <c r="C9" s="12" t="s">
        <v>58</v>
      </c>
      <c r="D9" s="10"/>
      <c r="E9" s="13">
        <f t="shared" ref="E9:I9" si="0">+E11+E18+E25+E32+E36+E43</f>
        <v>2545273267.5286517</v>
      </c>
      <c r="F9" s="10"/>
      <c r="G9" s="13">
        <v>1322299520.1031079</v>
      </c>
      <c r="H9" s="10"/>
      <c r="I9" s="13">
        <f t="shared" si="0"/>
        <v>3867572787.6317601</v>
      </c>
    </row>
    <row r="10" spans="1:9" ht="16.5" thickTop="1" x14ac:dyDescent="0.25">
      <c r="A10" s="14"/>
      <c r="B10" s="3"/>
      <c r="C10" s="15"/>
      <c r="D10" s="10"/>
      <c r="E10" s="16"/>
      <c r="F10" s="10"/>
      <c r="G10" s="16"/>
      <c r="H10" s="10"/>
      <c r="I10" s="10"/>
    </row>
    <row r="11" spans="1:9" ht="15.75" x14ac:dyDescent="0.25">
      <c r="A11" s="17">
        <v>1</v>
      </c>
      <c r="B11" s="3"/>
      <c r="C11" s="18" t="s">
        <v>59</v>
      </c>
      <c r="D11" s="10"/>
      <c r="E11" s="19">
        <f t="shared" ref="E11" si="1">SUM(E12:E16)</f>
        <v>856794724.74999988</v>
      </c>
      <c r="F11" s="10"/>
      <c r="G11" s="19">
        <v>435087568.95000005</v>
      </c>
      <c r="H11" s="10"/>
      <c r="I11" s="19">
        <f>SUM(I12:I16)</f>
        <v>1291882293.6999998</v>
      </c>
    </row>
    <row r="12" spans="1:9" ht="15.75" x14ac:dyDescent="0.25">
      <c r="A12" s="20">
        <v>101</v>
      </c>
      <c r="B12" s="3"/>
      <c r="C12" s="21" t="s">
        <v>60</v>
      </c>
      <c r="D12" s="10"/>
      <c r="E12" s="22">
        <f>+'Gestión Administrativa '!AH12</f>
        <v>841544724.74999988</v>
      </c>
      <c r="F12" s="10"/>
      <c r="G12" s="22">
        <v>411587568.95000005</v>
      </c>
      <c r="H12" s="10"/>
      <c r="I12" s="22">
        <f>+G12+E12</f>
        <v>1253132293.6999998</v>
      </c>
    </row>
    <row r="13" spans="1:9" ht="15.75" hidden="1" x14ac:dyDescent="0.25">
      <c r="A13" s="20">
        <v>102</v>
      </c>
      <c r="B13" s="3"/>
      <c r="C13" s="21" t="s">
        <v>61</v>
      </c>
      <c r="D13" s="10"/>
      <c r="E13" s="22">
        <f>+'Gestión Administrativa '!AH13</f>
        <v>0</v>
      </c>
      <c r="F13" s="10"/>
      <c r="G13" s="22">
        <v>0</v>
      </c>
      <c r="H13" s="10"/>
      <c r="I13" s="22">
        <f>+G13+E13</f>
        <v>0</v>
      </c>
    </row>
    <row r="14" spans="1:9" ht="15.75" hidden="1" x14ac:dyDescent="0.25">
      <c r="A14" s="20">
        <v>103</v>
      </c>
      <c r="B14" s="3"/>
      <c r="C14" s="21" t="s">
        <v>62</v>
      </c>
      <c r="D14" s="10"/>
      <c r="E14" s="22">
        <f>+'Gestión Administrativa '!AH14</f>
        <v>0</v>
      </c>
      <c r="F14" s="10"/>
      <c r="G14" s="22">
        <v>0</v>
      </c>
      <c r="H14" s="10"/>
      <c r="I14" s="22">
        <f>+G14+E14</f>
        <v>0</v>
      </c>
    </row>
    <row r="15" spans="1:9" ht="15.75" hidden="1" x14ac:dyDescent="0.25">
      <c r="A15" s="20">
        <v>104</v>
      </c>
      <c r="B15" s="3"/>
      <c r="C15" s="21" t="s">
        <v>63</v>
      </c>
      <c r="D15" s="10"/>
      <c r="E15" s="22">
        <f>+'Gestión Administrativa '!AH15</f>
        <v>0</v>
      </c>
      <c r="F15" s="10"/>
      <c r="G15" s="22">
        <v>0</v>
      </c>
      <c r="H15" s="10"/>
      <c r="I15" s="22">
        <f>+G15+E15</f>
        <v>0</v>
      </c>
    </row>
    <row r="16" spans="1:9" ht="15.75" x14ac:dyDescent="0.25">
      <c r="A16" s="20">
        <v>105</v>
      </c>
      <c r="B16" s="3"/>
      <c r="C16" s="21" t="s">
        <v>64</v>
      </c>
      <c r="D16" s="10"/>
      <c r="E16" s="22">
        <f>+'Gestión Administrativa '!AH16</f>
        <v>15250000</v>
      </c>
      <c r="F16" s="10"/>
      <c r="G16" s="22">
        <v>23500000</v>
      </c>
      <c r="H16" s="10"/>
      <c r="I16" s="22">
        <f>+G16+E16</f>
        <v>38750000</v>
      </c>
    </row>
    <row r="17" spans="1:9" ht="15.75" x14ac:dyDescent="0.25">
      <c r="A17" s="3"/>
      <c r="B17" s="3"/>
      <c r="C17" s="21"/>
      <c r="D17" s="10"/>
      <c r="E17" s="22"/>
      <c r="F17" s="10"/>
      <c r="G17" s="22"/>
      <c r="H17" s="10"/>
      <c r="I17" s="22"/>
    </row>
    <row r="18" spans="1:9" ht="15.75" x14ac:dyDescent="0.25">
      <c r="A18" s="17">
        <v>2</v>
      </c>
      <c r="B18" s="3"/>
      <c r="C18" s="18" t="s">
        <v>65</v>
      </c>
      <c r="D18" s="10"/>
      <c r="E18" s="19">
        <f t="shared" ref="E18" si="2">SUM(E19:E23)</f>
        <v>103748006.98</v>
      </c>
      <c r="F18" s="10"/>
      <c r="G18" s="19">
        <v>102145380.06999999</v>
      </c>
      <c r="H18" s="10"/>
      <c r="I18" s="19">
        <f>SUM(I19:I23)</f>
        <v>205893387.05000001</v>
      </c>
    </row>
    <row r="19" spans="1:9" ht="15.75" x14ac:dyDescent="0.25">
      <c r="A19" s="20">
        <v>201</v>
      </c>
      <c r="B19" s="3"/>
      <c r="C19" s="21" t="s">
        <v>66</v>
      </c>
      <c r="D19" s="10"/>
      <c r="E19" s="22">
        <f>+'Gestión Administrativa '!AH19</f>
        <v>56050000</v>
      </c>
      <c r="F19" s="10"/>
      <c r="G19" s="22">
        <v>45235000</v>
      </c>
      <c r="H19" s="10"/>
      <c r="I19" s="22">
        <f t="shared" ref="I19:I23" si="3">+G19+E19</f>
        <v>101285000</v>
      </c>
    </row>
    <row r="20" spans="1:9" ht="15.75" x14ac:dyDescent="0.25">
      <c r="A20" s="20">
        <v>202</v>
      </c>
      <c r="B20" s="3"/>
      <c r="C20" s="21" t="s">
        <v>67</v>
      </c>
      <c r="D20" s="10"/>
      <c r="E20" s="22">
        <f>+'Gestión Administrativa '!AH20</f>
        <v>15000000</v>
      </c>
      <c r="F20" s="10"/>
      <c r="G20" s="22">
        <v>10000000</v>
      </c>
      <c r="H20" s="10"/>
      <c r="I20" s="22">
        <f t="shared" si="3"/>
        <v>25000000</v>
      </c>
    </row>
    <row r="21" spans="1:9" ht="15.75" x14ac:dyDescent="0.25">
      <c r="A21" s="20">
        <v>203</v>
      </c>
      <c r="B21" s="3"/>
      <c r="C21" s="21" t="s">
        <v>68</v>
      </c>
      <c r="D21" s="10"/>
      <c r="E21" s="22">
        <f>+'Gestión Administrativa '!AH21</f>
        <v>32698006.98</v>
      </c>
      <c r="F21" s="10"/>
      <c r="G21" s="22">
        <v>46910380.07</v>
      </c>
      <c r="H21" s="10"/>
      <c r="I21" s="22">
        <f t="shared" si="3"/>
        <v>79608387.049999997</v>
      </c>
    </row>
    <row r="22" spans="1:9" ht="15.75" hidden="1" x14ac:dyDescent="0.25">
      <c r="A22" s="20">
        <v>204</v>
      </c>
      <c r="B22" s="3"/>
      <c r="C22" s="21" t="s">
        <v>69</v>
      </c>
      <c r="D22" s="10"/>
      <c r="E22" s="22">
        <f>+'Gestión Administrativa '!AH22</f>
        <v>0</v>
      </c>
      <c r="F22" s="10"/>
      <c r="G22" s="22">
        <v>0</v>
      </c>
      <c r="H22" s="10"/>
      <c r="I22" s="22">
        <f t="shared" si="3"/>
        <v>0</v>
      </c>
    </row>
    <row r="23" spans="1:9" ht="15.75" hidden="1" x14ac:dyDescent="0.25">
      <c r="A23" s="20">
        <v>205</v>
      </c>
      <c r="B23" s="3"/>
      <c r="C23" s="21" t="s">
        <v>70</v>
      </c>
      <c r="D23" s="10"/>
      <c r="E23" s="22">
        <f>+'Gestión Administrativa '!AH23</f>
        <v>0</v>
      </c>
      <c r="F23" s="10"/>
      <c r="G23" s="22">
        <v>0</v>
      </c>
      <c r="H23" s="10"/>
      <c r="I23" s="22">
        <f t="shared" si="3"/>
        <v>0</v>
      </c>
    </row>
    <row r="24" spans="1:9" ht="15.75" x14ac:dyDescent="0.25">
      <c r="A24" s="3"/>
      <c r="B24" s="3"/>
      <c r="C24" s="21"/>
      <c r="D24" s="10"/>
      <c r="E24" s="22"/>
      <c r="F24" s="10"/>
      <c r="G24" s="22"/>
      <c r="H24" s="10"/>
      <c r="I24" s="22"/>
    </row>
    <row r="25" spans="1:9" ht="15.75" x14ac:dyDescent="0.25">
      <c r="A25" s="17">
        <v>3</v>
      </c>
      <c r="B25" s="3"/>
      <c r="C25" s="18" t="s">
        <v>71</v>
      </c>
      <c r="D25" s="10"/>
      <c r="E25" s="19">
        <f t="shared" ref="E25" si="4">SUM(E26:E30)</f>
        <v>1112622877.8499999</v>
      </c>
      <c r="F25" s="10"/>
      <c r="G25" s="19">
        <v>539801070.24000001</v>
      </c>
      <c r="H25" s="10"/>
      <c r="I25" s="19">
        <f>SUM(I26:I30)</f>
        <v>1652423948.0900002</v>
      </c>
    </row>
    <row r="26" spans="1:9" ht="15.75" x14ac:dyDescent="0.25">
      <c r="A26" s="20">
        <v>301</v>
      </c>
      <c r="B26" s="3"/>
      <c r="C26" s="21" t="s">
        <v>72</v>
      </c>
      <c r="D26" s="10"/>
      <c r="E26" s="22">
        <f>+'Gestión Administrativa '!AH26</f>
        <v>293013392.84000003</v>
      </c>
      <c r="F26" s="10"/>
      <c r="G26" s="22">
        <v>166242726.91999999</v>
      </c>
      <c r="H26" s="10"/>
      <c r="I26" s="22">
        <f t="shared" ref="I26:I30" si="5">+G26+E26</f>
        <v>459256119.75999999</v>
      </c>
    </row>
    <row r="27" spans="1:9" ht="15.75" x14ac:dyDescent="0.25">
      <c r="A27" s="20">
        <v>302</v>
      </c>
      <c r="B27" s="3"/>
      <c r="C27" s="21" t="s">
        <v>73</v>
      </c>
      <c r="D27" s="10"/>
      <c r="E27" s="22">
        <f>+'Gestión Administrativa '!AH27</f>
        <v>411555365.63999993</v>
      </c>
      <c r="F27" s="10"/>
      <c r="G27" s="22">
        <v>165225151.67000002</v>
      </c>
      <c r="H27" s="10"/>
      <c r="I27" s="22">
        <f t="shared" si="5"/>
        <v>576780517.30999994</v>
      </c>
    </row>
    <row r="28" spans="1:9" ht="15.75" x14ac:dyDescent="0.25">
      <c r="A28" s="20">
        <v>303</v>
      </c>
      <c r="B28" s="3"/>
      <c r="C28" s="21" t="s">
        <v>74</v>
      </c>
      <c r="D28" s="10"/>
      <c r="E28" s="22">
        <f>+'Gestión Administrativa '!AH28</f>
        <v>159474291.80000001</v>
      </c>
      <c r="F28" s="10"/>
      <c r="G28" s="22">
        <v>82848770.640000015</v>
      </c>
      <c r="H28" s="10"/>
      <c r="I28" s="22">
        <f t="shared" si="5"/>
        <v>242323062.44000003</v>
      </c>
    </row>
    <row r="29" spans="1:9" ht="15.75" x14ac:dyDescent="0.25">
      <c r="A29" s="20">
        <v>304</v>
      </c>
      <c r="B29" s="3"/>
      <c r="C29" s="21" t="s">
        <v>75</v>
      </c>
      <c r="D29" s="10"/>
      <c r="E29" s="22">
        <f>+'Gestión Administrativa '!AH29</f>
        <v>147152501.63</v>
      </c>
      <c r="F29" s="10"/>
      <c r="G29" s="22">
        <v>76447550.280000001</v>
      </c>
      <c r="H29" s="10"/>
      <c r="I29" s="22">
        <f t="shared" si="5"/>
        <v>223600051.91</v>
      </c>
    </row>
    <row r="30" spans="1:9" ht="15.75" x14ac:dyDescent="0.25">
      <c r="A30" s="20">
        <v>399</v>
      </c>
      <c r="B30" s="3"/>
      <c r="C30" s="21" t="s">
        <v>76</v>
      </c>
      <c r="D30" s="10"/>
      <c r="E30" s="22">
        <f>+'Gestión Administrativa '!AH30</f>
        <v>101427325.94</v>
      </c>
      <c r="F30" s="10"/>
      <c r="G30" s="22">
        <v>49036870.729999997</v>
      </c>
      <c r="H30" s="10"/>
      <c r="I30" s="22">
        <f t="shared" si="5"/>
        <v>150464196.66999999</v>
      </c>
    </row>
    <row r="31" spans="1:9" ht="15.75" x14ac:dyDescent="0.25">
      <c r="A31" s="20"/>
      <c r="B31" s="3"/>
      <c r="C31" s="21"/>
      <c r="D31" s="10"/>
      <c r="E31" s="22"/>
      <c r="F31" s="10"/>
      <c r="G31" s="22"/>
      <c r="H31" s="10"/>
      <c r="I31" s="22"/>
    </row>
    <row r="32" spans="1:9" ht="15.75" x14ac:dyDescent="0.25">
      <c r="A32" s="17">
        <v>4</v>
      </c>
      <c r="B32" s="3"/>
      <c r="C32" s="18" t="s">
        <v>77</v>
      </c>
      <c r="D32" s="10"/>
      <c r="E32" s="19">
        <f t="shared" ref="E32" si="6">SUM(E33:E34)</f>
        <v>283991791.55855203</v>
      </c>
      <c r="F32" s="10"/>
      <c r="G32" s="19">
        <v>147537090.89520797</v>
      </c>
      <c r="H32" s="10"/>
      <c r="I32" s="19">
        <f>SUM(I33:I34)</f>
        <v>431528882.45376003</v>
      </c>
    </row>
    <row r="33" spans="1:9" ht="15.75" x14ac:dyDescent="0.25">
      <c r="A33" s="20">
        <v>401</v>
      </c>
      <c r="B33" s="3"/>
      <c r="C33" s="21" t="s">
        <v>78</v>
      </c>
      <c r="D33" s="10"/>
      <c r="E33" s="22">
        <f>+'Gestión Administrativa '!AH33</f>
        <v>274423334.969652</v>
      </c>
      <c r="F33" s="10"/>
      <c r="G33" s="22">
        <v>142566164.65210798</v>
      </c>
      <c r="H33" s="10"/>
      <c r="I33" s="22">
        <f t="shared" ref="I33:I34" si="7">+G33+E33</f>
        <v>416989499.62176001</v>
      </c>
    </row>
    <row r="34" spans="1:9" ht="15.75" x14ac:dyDescent="0.25">
      <c r="A34" s="20">
        <v>405</v>
      </c>
      <c r="B34" s="3"/>
      <c r="C34" s="21" t="s">
        <v>79</v>
      </c>
      <c r="D34" s="10"/>
      <c r="E34" s="22">
        <f>+'Gestión Administrativa '!AH34</f>
        <v>9568456.5888999999</v>
      </c>
      <c r="F34" s="10"/>
      <c r="G34" s="22">
        <v>4970926.2430999996</v>
      </c>
      <c r="H34" s="10"/>
      <c r="I34" s="22">
        <f t="shared" si="7"/>
        <v>14539382.831999999</v>
      </c>
    </row>
    <row r="35" spans="1:9" ht="15.75" x14ac:dyDescent="0.25">
      <c r="A35" s="20"/>
      <c r="B35" s="3"/>
      <c r="C35" s="21"/>
      <c r="D35" s="10"/>
      <c r="E35" s="23"/>
      <c r="F35" s="10"/>
      <c r="G35" s="23"/>
      <c r="H35" s="10"/>
      <c r="I35" s="23"/>
    </row>
    <row r="36" spans="1:9" ht="15.75" x14ac:dyDescent="0.25">
      <c r="A36" s="17">
        <v>5</v>
      </c>
      <c r="B36" s="3"/>
      <c r="C36" s="18" t="s">
        <v>80</v>
      </c>
      <c r="D36" s="10"/>
      <c r="E36" s="24">
        <f t="shared" ref="E36" si="8">SUM(E37:E41)</f>
        <v>188115866.3901</v>
      </c>
      <c r="F36" s="10"/>
      <c r="G36" s="24">
        <v>97728409.947899997</v>
      </c>
      <c r="H36" s="10"/>
      <c r="I36" s="24">
        <f>SUM(I37:I41)</f>
        <v>285844276.33799994</v>
      </c>
    </row>
    <row r="37" spans="1:9" ht="15.75" hidden="1" x14ac:dyDescent="0.25">
      <c r="A37" s="20">
        <v>501</v>
      </c>
      <c r="B37" s="3"/>
      <c r="C37" s="21" t="s">
        <v>81</v>
      </c>
      <c r="D37" s="10"/>
      <c r="E37" s="22">
        <f>+'Gestión Administrativa '!AH37</f>
        <v>0</v>
      </c>
      <c r="F37" s="10"/>
      <c r="G37" s="22">
        <v>0</v>
      </c>
      <c r="H37" s="10"/>
      <c r="I37" s="22">
        <f t="shared" ref="I37:I41" si="9">+G37+E37</f>
        <v>0</v>
      </c>
    </row>
    <row r="38" spans="1:9" ht="15.75" x14ac:dyDescent="0.25">
      <c r="A38" s="20">
        <v>502</v>
      </c>
      <c r="B38" s="3"/>
      <c r="C38" s="21" t="s">
        <v>82</v>
      </c>
      <c r="D38" s="10"/>
      <c r="E38" s="22">
        <f>+'Gestión Administrativa '!AH38</f>
        <v>28705369.7667</v>
      </c>
      <c r="F38" s="10"/>
      <c r="G38" s="22">
        <v>14912778.729299996</v>
      </c>
      <c r="H38" s="10"/>
      <c r="I38" s="22">
        <f t="shared" si="9"/>
        <v>43618148.495999992</v>
      </c>
    </row>
    <row r="39" spans="1:9" ht="15.75" x14ac:dyDescent="0.25">
      <c r="A39" s="20">
        <v>503</v>
      </c>
      <c r="B39" s="3"/>
      <c r="C39" s="21" t="s">
        <v>83</v>
      </c>
      <c r="D39" s="10"/>
      <c r="E39" s="22">
        <f>+'Gestión Administrativa '!AH39</f>
        <v>57410739.533399999</v>
      </c>
      <c r="F39" s="10"/>
      <c r="G39" s="22">
        <v>29825557.458599992</v>
      </c>
      <c r="H39" s="10"/>
      <c r="I39" s="22">
        <f t="shared" si="9"/>
        <v>87236296.991999984</v>
      </c>
    </row>
    <row r="40" spans="1:9" ht="15.75" hidden="1" x14ac:dyDescent="0.25">
      <c r="A40" s="20">
        <v>504</v>
      </c>
      <c r="B40" s="3"/>
      <c r="C40" s="21" t="s">
        <v>84</v>
      </c>
      <c r="D40" s="10"/>
      <c r="E40" s="22">
        <f>+'Gestión Administrativa '!AH40</f>
        <v>0</v>
      </c>
      <c r="F40" s="10"/>
      <c r="G40" s="22">
        <v>0</v>
      </c>
      <c r="H40" s="10"/>
      <c r="I40" s="22">
        <f t="shared" si="9"/>
        <v>0</v>
      </c>
    </row>
    <row r="41" spans="1:9" ht="15.75" x14ac:dyDescent="0.25">
      <c r="A41" s="20">
        <v>505</v>
      </c>
      <c r="B41" s="3"/>
      <c r="C41" s="21" t="s">
        <v>85</v>
      </c>
      <c r="D41" s="10"/>
      <c r="E41" s="22">
        <f>+'Gestión Administrativa '!AH41</f>
        <v>101999757.08999999</v>
      </c>
      <c r="F41" s="10"/>
      <c r="G41" s="22">
        <v>52990073.760000005</v>
      </c>
      <c r="H41" s="10"/>
      <c r="I41" s="22">
        <f t="shared" si="9"/>
        <v>154989830.84999999</v>
      </c>
    </row>
    <row r="42" spans="1:9" ht="15.75" x14ac:dyDescent="0.25">
      <c r="A42" s="20"/>
      <c r="B42" s="3"/>
      <c r="C42" s="21"/>
      <c r="D42" s="10"/>
      <c r="E42" s="22"/>
      <c r="F42" s="10"/>
      <c r="G42" s="22"/>
      <c r="H42" s="10"/>
      <c r="I42" s="22"/>
    </row>
    <row r="43" spans="1:9" ht="15.75" hidden="1" x14ac:dyDescent="0.25">
      <c r="A43" s="17">
        <v>6</v>
      </c>
      <c r="B43" s="3"/>
      <c r="C43" s="18" t="s">
        <v>86</v>
      </c>
      <c r="D43" s="10"/>
      <c r="E43" s="19">
        <f t="shared" ref="E43" si="10">SUM(E44:E45)</f>
        <v>0</v>
      </c>
      <c r="F43" s="10"/>
      <c r="G43" s="19">
        <v>0</v>
      </c>
      <c r="H43" s="10"/>
      <c r="I43" s="19">
        <f>SUM(I44:I45)</f>
        <v>0</v>
      </c>
    </row>
    <row r="44" spans="1:9" ht="15.75" hidden="1" x14ac:dyDescent="0.25">
      <c r="A44" s="20">
        <v>601</v>
      </c>
      <c r="B44" s="3"/>
      <c r="C44" s="21" t="s">
        <v>87</v>
      </c>
      <c r="D44" s="10"/>
      <c r="E44" s="22">
        <f>+'Gestión Administrativa '!AH44</f>
        <v>0</v>
      </c>
      <c r="F44" s="10"/>
      <c r="G44" s="22">
        <v>0</v>
      </c>
      <c r="H44" s="10"/>
      <c r="I44" s="22">
        <f t="shared" ref="I44:I45" si="11">+G44+E44</f>
        <v>0</v>
      </c>
    </row>
    <row r="45" spans="1:9" ht="15.75" hidden="1" x14ac:dyDescent="0.25">
      <c r="A45" s="20">
        <v>602</v>
      </c>
      <c r="B45" s="3"/>
      <c r="C45" s="21" t="s">
        <v>88</v>
      </c>
      <c r="D45" s="10"/>
      <c r="E45" s="22">
        <f>+'Gestión Administrativa '!AH45</f>
        <v>0</v>
      </c>
      <c r="F45" s="10"/>
      <c r="G45" s="22">
        <v>0</v>
      </c>
      <c r="H45" s="10"/>
      <c r="I45" s="22">
        <f t="shared" si="11"/>
        <v>0</v>
      </c>
    </row>
    <row r="46" spans="1:9" ht="15.75" x14ac:dyDescent="0.25">
      <c r="A46" s="3"/>
      <c r="B46" s="3"/>
      <c r="C46" s="21"/>
      <c r="D46" s="10"/>
      <c r="E46" s="22"/>
      <c r="F46" s="10"/>
      <c r="G46" s="22"/>
      <c r="H46" s="10"/>
      <c r="I46" s="22"/>
    </row>
    <row r="47" spans="1:9" ht="16.5" thickBot="1" x14ac:dyDescent="0.3">
      <c r="A47" s="11">
        <v>1</v>
      </c>
      <c r="B47" s="3"/>
      <c r="C47" s="12" t="s">
        <v>3</v>
      </c>
      <c r="D47" s="10"/>
      <c r="E47" s="25">
        <f>+E49+E56+E63+E72+E81+E87+E92+E97+E108+E114</f>
        <v>562350380</v>
      </c>
      <c r="F47" s="10"/>
      <c r="G47" s="25">
        <v>1386388572.1500001</v>
      </c>
      <c r="H47" s="10"/>
      <c r="I47" s="25">
        <f t="shared" ref="I47" si="12">+I49+I56+I63+I72+I81+I87+I92+I97+I108+I114</f>
        <v>1948738952.1500001</v>
      </c>
    </row>
    <row r="48" spans="1:9" ht="16.5" thickTop="1" x14ac:dyDescent="0.25">
      <c r="A48" s="20"/>
      <c r="B48" s="3"/>
      <c r="C48" s="21"/>
      <c r="D48" s="10"/>
      <c r="E48" s="22"/>
      <c r="F48" s="10"/>
      <c r="G48" s="22"/>
      <c r="H48" s="10"/>
      <c r="I48" s="22"/>
    </row>
    <row r="49" spans="1:9" ht="15.75" x14ac:dyDescent="0.25">
      <c r="A49" s="17">
        <v>101</v>
      </c>
      <c r="B49" s="3"/>
      <c r="C49" s="18" t="s">
        <v>0</v>
      </c>
      <c r="D49" s="10"/>
      <c r="E49" s="24">
        <f t="shared" ref="E49" si="13">SUM(E50:E54)</f>
        <v>24650000</v>
      </c>
      <c r="F49" s="10"/>
      <c r="G49" s="24">
        <v>56900000</v>
      </c>
      <c r="H49" s="10"/>
      <c r="I49" s="24">
        <f>SUM(I50:I54)</f>
        <v>81550000</v>
      </c>
    </row>
    <row r="50" spans="1:9" ht="15.75" x14ac:dyDescent="0.25">
      <c r="A50" s="20">
        <v>10101</v>
      </c>
      <c r="B50" s="3"/>
      <c r="C50" s="21" t="s">
        <v>89</v>
      </c>
      <c r="D50" s="10"/>
      <c r="E50" s="22">
        <f>+'Gestión Administrativa '!AH50</f>
        <v>0</v>
      </c>
      <c r="F50" s="10"/>
      <c r="G50" s="22">
        <v>7000000</v>
      </c>
      <c r="H50" s="10"/>
      <c r="I50" s="22">
        <f t="shared" ref="I50:I54" si="14">+G50+E50</f>
        <v>7000000</v>
      </c>
    </row>
    <row r="51" spans="1:9" ht="15.75" x14ac:dyDescent="0.25">
      <c r="A51" s="20">
        <v>10102</v>
      </c>
      <c r="B51" s="3"/>
      <c r="C51" s="21" t="s">
        <v>90</v>
      </c>
      <c r="D51" s="10"/>
      <c r="E51" s="22">
        <f>+'Gestión Administrativa '!AH51</f>
        <v>0</v>
      </c>
      <c r="F51" s="10"/>
      <c r="G51" s="22">
        <v>2000000</v>
      </c>
      <c r="H51" s="10"/>
      <c r="I51" s="22">
        <f t="shared" si="14"/>
        <v>2000000</v>
      </c>
    </row>
    <row r="52" spans="1:9" ht="15.75" x14ac:dyDescent="0.25">
      <c r="A52" s="20">
        <v>10103</v>
      </c>
      <c r="B52" s="3"/>
      <c r="C52" s="21" t="s">
        <v>91</v>
      </c>
      <c r="D52" s="10"/>
      <c r="E52" s="22">
        <f>+'Gestión Administrativa '!AH52</f>
        <v>16800000</v>
      </c>
      <c r="F52" s="10"/>
      <c r="G52" s="22">
        <v>25200000</v>
      </c>
      <c r="H52" s="10"/>
      <c r="I52" s="22">
        <f t="shared" si="14"/>
        <v>42000000</v>
      </c>
    </row>
    <row r="53" spans="1:9" ht="15.75" x14ac:dyDescent="0.25">
      <c r="A53" s="20">
        <v>10104</v>
      </c>
      <c r="B53" s="3"/>
      <c r="C53" s="21" t="s">
        <v>92</v>
      </c>
      <c r="D53" s="10"/>
      <c r="E53" s="22">
        <f>+'Gestión Administrativa '!AH53</f>
        <v>7700000</v>
      </c>
      <c r="F53" s="10"/>
      <c r="G53" s="22">
        <v>22700000</v>
      </c>
      <c r="H53" s="10"/>
      <c r="I53" s="22">
        <f t="shared" si="14"/>
        <v>30400000</v>
      </c>
    </row>
    <row r="54" spans="1:9" ht="15.75" x14ac:dyDescent="0.25">
      <c r="A54" s="20">
        <v>10199</v>
      </c>
      <c r="B54" s="3"/>
      <c r="C54" s="21" t="s">
        <v>4</v>
      </c>
      <c r="D54" s="10"/>
      <c r="E54" s="22">
        <f>+'Gestión Administrativa '!AH54</f>
        <v>150000</v>
      </c>
      <c r="F54" s="10"/>
      <c r="G54" s="22">
        <v>0</v>
      </c>
      <c r="H54" s="10"/>
      <c r="I54" s="22">
        <f t="shared" si="14"/>
        <v>150000</v>
      </c>
    </row>
    <row r="55" spans="1:9" ht="15.75" x14ac:dyDescent="0.25">
      <c r="A55" s="20"/>
      <c r="B55" s="3"/>
      <c r="C55" s="21"/>
      <c r="D55" s="10"/>
      <c r="E55" s="22"/>
      <c r="F55" s="10"/>
      <c r="G55" s="22"/>
      <c r="H55" s="10"/>
      <c r="I55" s="22"/>
    </row>
    <row r="56" spans="1:9" ht="15.75" x14ac:dyDescent="0.25">
      <c r="A56" s="17">
        <v>102</v>
      </c>
      <c r="B56" s="3"/>
      <c r="C56" s="18" t="s">
        <v>93</v>
      </c>
      <c r="D56" s="10"/>
      <c r="E56" s="24">
        <f t="shared" ref="E56" si="15">SUM(E57:E61)</f>
        <v>79260000</v>
      </c>
      <c r="F56" s="10"/>
      <c r="G56" s="24">
        <v>295527500</v>
      </c>
      <c r="H56" s="10"/>
      <c r="I56" s="24">
        <f>SUM(I57:I61)</f>
        <v>374787500</v>
      </c>
    </row>
    <row r="57" spans="1:9" ht="15.75" x14ac:dyDescent="0.25">
      <c r="A57" s="20">
        <v>10201</v>
      </c>
      <c r="B57" s="3"/>
      <c r="C57" s="21" t="s">
        <v>5</v>
      </c>
      <c r="D57" s="10"/>
      <c r="E57" s="22">
        <f>+'Gestión Administrativa '!AH57</f>
        <v>19800000</v>
      </c>
      <c r="F57" s="10"/>
      <c r="G57" s="22">
        <v>31900000</v>
      </c>
      <c r="H57" s="10"/>
      <c r="I57" s="22">
        <f t="shared" ref="I57:I61" si="16">+G57+E57</f>
        <v>51700000</v>
      </c>
    </row>
    <row r="58" spans="1:9" ht="15.75" x14ac:dyDescent="0.25">
      <c r="A58" s="20">
        <v>10202</v>
      </c>
      <c r="B58" s="3"/>
      <c r="C58" s="21" t="s">
        <v>94</v>
      </c>
      <c r="D58" s="10"/>
      <c r="E58" s="22">
        <f>+'Gestión Administrativa '!AH58</f>
        <v>27500000</v>
      </c>
      <c r="F58" s="10"/>
      <c r="G58" s="22">
        <v>55000000</v>
      </c>
      <c r="H58" s="10"/>
      <c r="I58" s="22">
        <f t="shared" si="16"/>
        <v>82500000</v>
      </c>
    </row>
    <row r="59" spans="1:9" ht="15.75" x14ac:dyDescent="0.25">
      <c r="A59" s="20">
        <v>10203</v>
      </c>
      <c r="B59" s="3"/>
      <c r="C59" s="21" t="s">
        <v>95</v>
      </c>
      <c r="D59" s="10"/>
      <c r="E59" s="22">
        <f>+'Gestión Administrativa '!AH59</f>
        <v>60000</v>
      </c>
      <c r="F59" s="10"/>
      <c r="G59" s="22">
        <v>27500</v>
      </c>
      <c r="H59" s="10"/>
      <c r="I59" s="22">
        <f t="shared" si="16"/>
        <v>87500</v>
      </c>
    </row>
    <row r="60" spans="1:9" ht="15.75" x14ac:dyDescent="0.25">
      <c r="A60" s="20">
        <v>10204</v>
      </c>
      <c r="B60" s="3"/>
      <c r="C60" s="21" t="s">
        <v>96</v>
      </c>
      <c r="D60" s="10"/>
      <c r="E60" s="22">
        <f>+'Gestión Administrativa '!AH60</f>
        <v>31900000</v>
      </c>
      <c r="F60" s="10"/>
      <c r="G60" s="22">
        <v>208600000</v>
      </c>
      <c r="H60" s="10"/>
      <c r="I60" s="22">
        <f t="shared" si="16"/>
        <v>240500000</v>
      </c>
    </row>
    <row r="61" spans="1:9" ht="15.75" hidden="1" x14ac:dyDescent="0.25">
      <c r="A61" s="20">
        <v>10299</v>
      </c>
      <c r="B61" s="3"/>
      <c r="C61" s="21" t="s">
        <v>97</v>
      </c>
      <c r="D61" s="10"/>
      <c r="E61" s="22">
        <f>+'Gestión Administrativa '!AH61</f>
        <v>0</v>
      </c>
      <c r="F61" s="10"/>
      <c r="G61" s="22">
        <v>0</v>
      </c>
      <c r="H61" s="10"/>
      <c r="I61" s="22">
        <f t="shared" si="16"/>
        <v>0</v>
      </c>
    </row>
    <row r="62" spans="1:9" ht="15.75" x14ac:dyDescent="0.25">
      <c r="A62" s="20"/>
      <c r="B62" s="3"/>
      <c r="C62" s="21"/>
      <c r="D62" s="10"/>
      <c r="E62" s="22"/>
      <c r="F62" s="10"/>
      <c r="G62" s="22"/>
      <c r="H62" s="10"/>
      <c r="I62" s="22"/>
    </row>
    <row r="63" spans="1:9" ht="15.75" x14ac:dyDescent="0.25">
      <c r="A63" s="17">
        <v>103</v>
      </c>
      <c r="B63" s="3"/>
      <c r="C63" s="18" t="s">
        <v>6</v>
      </c>
      <c r="D63" s="10"/>
      <c r="E63" s="24">
        <f t="shared" ref="E63" si="17">SUM(E64:E70)</f>
        <v>32970000</v>
      </c>
      <c r="F63" s="10"/>
      <c r="G63" s="24">
        <v>12820000</v>
      </c>
      <c r="H63" s="10"/>
      <c r="I63" s="24">
        <f>SUM(I64:I70)</f>
        <v>45790000</v>
      </c>
    </row>
    <row r="64" spans="1:9" ht="15.75" x14ac:dyDescent="0.25">
      <c r="A64" s="20">
        <v>10301</v>
      </c>
      <c r="B64" s="3"/>
      <c r="C64" s="21" t="s">
        <v>98</v>
      </c>
      <c r="D64" s="10"/>
      <c r="E64" s="22">
        <f>+'Gestión Administrativa '!AH64</f>
        <v>16300000</v>
      </c>
      <c r="F64" s="10"/>
      <c r="G64" s="22">
        <v>0</v>
      </c>
      <c r="H64" s="10"/>
      <c r="I64" s="22">
        <f t="shared" ref="I64:I70" si="18">+G64+E64</f>
        <v>16300000</v>
      </c>
    </row>
    <row r="65" spans="1:9" ht="15.75" x14ac:dyDescent="0.25">
      <c r="A65" s="20">
        <v>10302</v>
      </c>
      <c r="B65" s="3"/>
      <c r="C65" s="21" t="s">
        <v>7</v>
      </c>
      <c r="D65" s="10"/>
      <c r="E65" s="22">
        <f>+'Gestión Administrativa '!AH65</f>
        <v>200000</v>
      </c>
      <c r="F65" s="10"/>
      <c r="G65" s="22">
        <v>0</v>
      </c>
      <c r="H65" s="10"/>
      <c r="I65" s="22">
        <f t="shared" si="18"/>
        <v>200000</v>
      </c>
    </row>
    <row r="66" spans="1:9" ht="15.75" x14ac:dyDescent="0.25">
      <c r="A66" s="20">
        <v>10303</v>
      </c>
      <c r="B66" s="3"/>
      <c r="C66" s="21" t="s">
        <v>99</v>
      </c>
      <c r="D66" s="10"/>
      <c r="E66" s="22">
        <f>+'Gestión Administrativa '!AH66</f>
        <v>15240000</v>
      </c>
      <c r="F66" s="10"/>
      <c r="G66" s="22">
        <v>12820000</v>
      </c>
      <c r="H66" s="10"/>
      <c r="I66" s="22">
        <f t="shared" si="18"/>
        <v>28060000</v>
      </c>
    </row>
    <row r="67" spans="1:9" ht="15.75" x14ac:dyDescent="0.25">
      <c r="A67" s="20">
        <v>10304</v>
      </c>
      <c r="B67" s="3"/>
      <c r="C67" s="21" t="s">
        <v>8</v>
      </c>
      <c r="D67" s="10"/>
      <c r="E67" s="22">
        <f>+'Gestión Administrativa '!AH67</f>
        <v>330000</v>
      </c>
      <c r="F67" s="10"/>
      <c r="G67" s="22">
        <v>0</v>
      </c>
      <c r="H67" s="10"/>
      <c r="I67" s="22">
        <f t="shared" si="18"/>
        <v>330000</v>
      </c>
    </row>
    <row r="68" spans="1:9" ht="15.75" hidden="1" x14ac:dyDescent="0.25">
      <c r="A68" s="20">
        <v>10305</v>
      </c>
      <c r="B68" s="3"/>
      <c r="C68" s="21" t="s">
        <v>9</v>
      </c>
      <c r="D68" s="10"/>
      <c r="E68" s="22">
        <f>+'Gestión Administrativa '!AH68</f>
        <v>0</v>
      </c>
      <c r="F68" s="10"/>
      <c r="G68" s="22">
        <v>0</v>
      </c>
      <c r="H68" s="10"/>
      <c r="I68" s="22">
        <f t="shared" si="18"/>
        <v>0</v>
      </c>
    </row>
    <row r="69" spans="1:9" ht="15.75" x14ac:dyDescent="0.25">
      <c r="A69" s="20">
        <v>10306</v>
      </c>
      <c r="B69" s="3"/>
      <c r="C69" s="21" t="s">
        <v>100</v>
      </c>
      <c r="D69" s="10"/>
      <c r="E69" s="22">
        <f>+'Gestión Administrativa '!AH69</f>
        <v>900000</v>
      </c>
      <c r="F69" s="10"/>
      <c r="G69" s="22">
        <v>0</v>
      </c>
      <c r="H69" s="10"/>
      <c r="I69" s="22">
        <f t="shared" si="18"/>
        <v>900000</v>
      </c>
    </row>
    <row r="70" spans="1:9" ht="15.75" hidden="1" x14ac:dyDescent="0.25">
      <c r="A70" s="20">
        <v>10307</v>
      </c>
      <c r="B70" s="3"/>
      <c r="C70" s="21" t="s">
        <v>101</v>
      </c>
      <c r="D70" s="10"/>
      <c r="E70" s="22">
        <f>+'Gestión Administrativa '!AH70</f>
        <v>0</v>
      </c>
      <c r="F70" s="10"/>
      <c r="G70" s="22">
        <v>0</v>
      </c>
      <c r="H70" s="10"/>
      <c r="I70" s="22">
        <f t="shared" si="18"/>
        <v>0</v>
      </c>
    </row>
    <row r="71" spans="1:9" ht="15.75" x14ac:dyDescent="0.25">
      <c r="A71" s="20"/>
      <c r="B71" s="3"/>
      <c r="C71" s="21"/>
      <c r="D71" s="10"/>
      <c r="E71" s="22"/>
      <c r="F71" s="10"/>
      <c r="G71" s="22"/>
      <c r="H71" s="10"/>
      <c r="I71" s="22"/>
    </row>
    <row r="72" spans="1:9" ht="15.75" x14ac:dyDescent="0.25">
      <c r="A72" s="17">
        <v>104</v>
      </c>
      <c r="B72" s="3"/>
      <c r="C72" s="18" t="s">
        <v>102</v>
      </c>
      <c r="D72" s="10"/>
      <c r="E72" s="24">
        <f t="shared" ref="E72" si="19">SUM(E73:E79)</f>
        <v>259802000</v>
      </c>
      <c r="F72" s="10"/>
      <c r="G72" s="24">
        <v>696596072.14999998</v>
      </c>
      <c r="H72" s="10"/>
      <c r="I72" s="24">
        <f>SUM(I73:I79)</f>
        <v>956398072.14999998</v>
      </c>
    </row>
    <row r="73" spans="1:9" ht="15.75" x14ac:dyDescent="0.25">
      <c r="A73" s="20">
        <v>10401</v>
      </c>
      <c r="B73" s="3"/>
      <c r="C73" s="21" t="s">
        <v>103</v>
      </c>
      <c r="D73" s="10"/>
      <c r="E73" s="22">
        <f>+'Gestión Administrativa '!AH73</f>
        <v>11000000</v>
      </c>
      <c r="F73" s="10"/>
      <c r="G73" s="22">
        <v>0</v>
      </c>
      <c r="H73" s="10"/>
      <c r="I73" s="22">
        <f t="shared" ref="I73:I79" si="20">+G73+E73</f>
        <v>11000000</v>
      </c>
    </row>
    <row r="74" spans="1:9" ht="15.75" x14ac:dyDescent="0.25">
      <c r="A74" s="20">
        <v>10402</v>
      </c>
      <c r="B74" s="3"/>
      <c r="C74" s="21" t="s">
        <v>104</v>
      </c>
      <c r="D74" s="10"/>
      <c r="E74" s="22">
        <f>+'Gestión Administrativa '!AH74</f>
        <v>12800000</v>
      </c>
      <c r="F74" s="10"/>
      <c r="G74" s="22">
        <v>3000000</v>
      </c>
      <c r="H74" s="10"/>
      <c r="I74" s="22">
        <f t="shared" si="20"/>
        <v>15800000</v>
      </c>
    </row>
    <row r="75" spans="1:9" ht="15.75" x14ac:dyDescent="0.25">
      <c r="A75" s="20">
        <v>10403</v>
      </c>
      <c r="B75" s="3"/>
      <c r="C75" s="21" t="s">
        <v>105</v>
      </c>
      <c r="D75" s="10"/>
      <c r="E75" s="22">
        <f>+'Gestión Administrativa '!AH75</f>
        <v>5000000</v>
      </c>
      <c r="F75" s="10"/>
      <c r="G75" s="22">
        <v>336000000</v>
      </c>
      <c r="H75" s="10"/>
      <c r="I75" s="22">
        <f t="shared" si="20"/>
        <v>341000000</v>
      </c>
    </row>
    <row r="76" spans="1:9" ht="15.75" x14ac:dyDescent="0.25">
      <c r="A76" s="20">
        <v>10404</v>
      </c>
      <c r="B76" s="3"/>
      <c r="C76" s="21" t="s">
        <v>106</v>
      </c>
      <c r="D76" s="10"/>
      <c r="E76" s="22">
        <f>+'Gestión Administrativa '!AH76</f>
        <v>101500000</v>
      </c>
      <c r="F76" s="10"/>
      <c r="G76" s="22">
        <v>20000000</v>
      </c>
      <c r="H76" s="10"/>
      <c r="I76" s="22">
        <f t="shared" si="20"/>
        <v>121500000</v>
      </c>
    </row>
    <row r="77" spans="1:9" ht="15.75" x14ac:dyDescent="0.25">
      <c r="A77" s="20">
        <v>10405</v>
      </c>
      <c r="B77" s="3"/>
      <c r="C77" s="21" t="s">
        <v>107</v>
      </c>
      <c r="D77" s="10"/>
      <c r="E77" s="22">
        <f>+'Gestión Administrativa '!AH77</f>
        <v>82000000</v>
      </c>
      <c r="F77" s="10"/>
      <c r="G77" s="22">
        <v>46380000</v>
      </c>
      <c r="H77" s="10"/>
      <c r="I77" s="22">
        <f t="shared" si="20"/>
        <v>128380000</v>
      </c>
    </row>
    <row r="78" spans="1:9" ht="15.75" x14ac:dyDescent="0.25">
      <c r="A78" s="20">
        <v>10406</v>
      </c>
      <c r="B78" s="3"/>
      <c r="C78" s="21" t="s">
        <v>108</v>
      </c>
      <c r="D78" s="10"/>
      <c r="E78" s="22">
        <f>+'Gestión Administrativa '!AH78</f>
        <v>45500000</v>
      </c>
      <c r="F78" s="10"/>
      <c r="G78" s="22">
        <v>202490000</v>
      </c>
      <c r="H78" s="10"/>
      <c r="I78" s="22">
        <f t="shared" si="20"/>
        <v>247990000</v>
      </c>
    </row>
    <row r="79" spans="1:9" ht="15.75" x14ac:dyDescent="0.25">
      <c r="A79" s="20">
        <v>10499</v>
      </c>
      <c r="B79" s="3"/>
      <c r="C79" s="21" t="s">
        <v>10</v>
      </c>
      <c r="D79" s="10"/>
      <c r="E79" s="22">
        <f>+'Gestión Administrativa '!AH79</f>
        <v>2002000</v>
      </c>
      <c r="F79" s="10"/>
      <c r="G79" s="22">
        <v>88726072.150000006</v>
      </c>
      <c r="H79" s="10"/>
      <c r="I79" s="22">
        <f t="shared" si="20"/>
        <v>90728072.150000006</v>
      </c>
    </row>
    <row r="80" spans="1:9" ht="15.75" x14ac:dyDescent="0.25">
      <c r="A80" s="20"/>
      <c r="B80" s="3"/>
      <c r="C80" s="21"/>
      <c r="D80" s="10"/>
      <c r="E80" s="22"/>
      <c r="F80" s="10"/>
      <c r="G80" s="22"/>
      <c r="H80" s="10"/>
      <c r="I80" s="22"/>
    </row>
    <row r="81" spans="1:9" ht="15.75" x14ac:dyDescent="0.25">
      <c r="A81" s="17">
        <v>105</v>
      </c>
      <c r="B81" s="3"/>
      <c r="C81" s="18" t="s">
        <v>109</v>
      </c>
      <c r="D81" s="10"/>
      <c r="E81" s="24">
        <f t="shared" ref="E81" si="21">SUM(E82:E85)</f>
        <v>47311500</v>
      </c>
      <c r="F81" s="10"/>
      <c r="G81" s="24">
        <v>43670000</v>
      </c>
      <c r="H81" s="10"/>
      <c r="I81" s="24">
        <f>SUM(I82:I85)</f>
        <v>90981500</v>
      </c>
    </row>
    <row r="82" spans="1:9" ht="15.75" x14ac:dyDescent="0.25">
      <c r="A82" s="20">
        <v>10501</v>
      </c>
      <c r="B82" s="3"/>
      <c r="C82" s="21" t="s">
        <v>110</v>
      </c>
      <c r="D82" s="10"/>
      <c r="E82" s="22">
        <f>+'Gestión Administrativa '!AH82</f>
        <v>5250000</v>
      </c>
      <c r="F82" s="10"/>
      <c r="G82" s="22">
        <v>3050000</v>
      </c>
      <c r="H82" s="10"/>
      <c r="I82" s="22">
        <f t="shared" ref="I82:I85" si="22">+G82+E82</f>
        <v>8300000</v>
      </c>
    </row>
    <row r="83" spans="1:9" ht="15.75" x14ac:dyDescent="0.25">
      <c r="A83" s="20">
        <v>10502</v>
      </c>
      <c r="B83" s="3"/>
      <c r="C83" s="21" t="s">
        <v>111</v>
      </c>
      <c r="D83" s="10"/>
      <c r="E83" s="22">
        <f>+'Gestión Administrativa '!AH83</f>
        <v>42061500</v>
      </c>
      <c r="F83" s="10"/>
      <c r="G83" s="22">
        <v>38620000</v>
      </c>
      <c r="H83" s="10"/>
      <c r="I83" s="22">
        <f t="shared" si="22"/>
        <v>80681500</v>
      </c>
    </row>
    <row r="84" spans="1:9" ht="15.75" hidden="1" x14ac:dyDescent="0.25">
      <c r="A84" s="20">
        <v>10503</v>
      </c>
      <c r="B84" s="3"/>
      <c r="C84" s="21" t="s">
        <v>11</v>
      </c>
      <c r="D84" s="10"/>
      <c r="E84" s="22">
        <f>+'Gestión Administrativa '!AH84</f>
        <v>0</v>
      </c>
      <c r="F84" s="10"/>
      <c r="G84" s="22">
        <v>0</v>
      </c>
      <c r="H84" s="10"/>
      <c r="I84" s="22">
        <f t="shared" si="22"/>
        <v>0</v>
      </c>
    </row>
    <row r="85" spans="1:9" ht="15.75" x14ac:dyDescent="0.25">
      <c r="A85" s="20">
        <v>10504</v>
      </c>
      <c r="B85" s="3"/>
      <c r="C85" s="21" t="s">
        <v>112</v>
      </c>
      <c r="D85" s="10"/>
      <c r="E85" s="22">
        <f>+'Gestión Administrativa '!AH85</f>
        <v>0</v>
      </c>
      <c r="F85" s="10"/>
      <c r="G85" s="22">
        <v>2000000</v>
      </c>
      <c r="H85" s="10"/>
      <c r="I85" s="22">
        <f t="shared" si="22"/>
        <v>2000000</v>
      </c>
    </row>
    <row r="86" spans="1:9" ht="15.75" x14ac:dyDescent="0.25">
      <c r="A86" s="20"/>
      <c r="B86" s="3"/>
      <c r="C86" s="21"/>
      <c r="D86" s="10"/>
      <c r="E86" s="22"/>
      <c r="F86" s="10"/>
      <c r="G86" s="22"/>
      <c r="H86" s="10"/>
      <c r="I86" s="22"/>
    </row>
    <row r="87" spans="1:9" ht="15.75" x14ac:dyDescent="0.25">
      <c r="A87" s="17">
        <v>106</v>
      </c>
      <c r="B87" s="3"/>
      <c r="C87" s="18" t="s">
        <v>113</v>
      </c>
      <c r="D87" s="10"/>
      <c r="E87" s="24">
        <f t="shared" ref="E87" si="23">SUM(E88:E90)</f>
        <v>29000000</v>
      </c>
      <c r="F87" s="10"/>
      <c r="G87" s="24">
        <v>40000000</v>
      </c>
      <c r="H87" s="10"/>
      <c r="I87" s="24">
        <f>SUM(I88:I90)</f>
        <v>69000000</v>
      </c>
    </row>
    <row r="88" spans="1:9" ht="15.75" x14ac:dyDescent="0.25">
      <c r="A88" s="20">
        <v>10601</v>
      </c>
      <c r="B88" s="3"/>
      <c r="C88" s="21" t="s">
        <v>12</v>
      </c>
      <c r="D88" s="10"/>
      <c r="E88" s="22">
        <f>+'Gestión Administrativa '!AH88</f>
        <v>29000000</v>
      </c>
      <c r="F88" s="10"/>
      <c r="G88" s="22">
        <v>40000000</v>
      </c>
      <c r="H88" s="10"/>
      <c r="I88" s="22">
        <f t="shared" ref="I88:I90" si="24">+G88+E88</f>
        <v>69000000</v>
      </c>
    </row>
    <row r="89" spans="1:9" ht="15.75" hidden="1" x14ac:dyDescent="0.25">
      <c r="A89" s="20">
        <v>10602</v>
      </c>
      <c r="B89" s="3"/>
      <c r="C89" s="21" t="s">
        <v>114</v>
      </c>
      <c r="D89" s="10"/>
      <c r="E89" s="22">
        <f>+'Gestión Administrativa '!AH89</f>
        <v>0</v>
      </c>
      <c r="F89" s="10"/>
      <c r="G89" s="22">
        <v>0</v>
      </c>
      <c r="H89" s="10"/>
      <c r="I89" s="22">
        <f t="shared" si="24"/>
        <v>0</v>
      </c>
    </row>
    <row r="90" spans="1:9" ht="15.75" hidden="1" x14ac:dyDescent="0.25">
      <c r="A90" s="20">
        <v>10603</v>
      </c>
      <c r="B90" s="3"/>
      <c r="C90" s="21" t="s">
        <v>115</v>
      </c>
      <c r="D90" s="10"/>
      <c r="E90" s="22">
        <f>+'Gestión Administrativa '!AH90</f>
        <v>0</v>
      </c>
      <c r="F90" s="10"/>
      <c r="G90" s="22">
        <v>0</v>
      </c>
      <c r="H90" s="10"/>
      <c r="I90" s="22">
        <f t="shared" si="24"/>
        <v>0</v>
      </c>
    </row>
    <row r="91" spans="1:9" ht="15.75" x14ac:dyDescent="0.25">
      <c r="A91" s="20"/>
      <c r="B91" s="3"/>
      <c r="C91" s="21"/>
      <c r="D91" s="10"/>
      <c r="E91" s="22"/>
      <c r="F91" s="10"/>
      <c r="G91" s="22"/>
      <c r="H91" s="10"/>
      <c r="I91" s="22"/>
    </row>
    <row r="92" spans="1:9" ht="15.75" x14ac:dyDescent="0.25">
      <c r="A92" s="17">
        <v>107</v>
      </c>
      <c r="B92" s="3"/>
      <c r="C92" s="18" t="s">
        <v>116</v>
      </c>
      <c r="D92" s="10"/>
      <c r="E92" s="24">
        <f t="shared" ref="E92" si="25">SUM(E93:E95)</f>
        <v>47249880</v>
      </c>
      <c r="F92" s="10"/>
      <c r="G92" s="24">
        <v>122700000</v>
      </c>
      <c r="H92" s="10"/>
      <c r="I92" s="24">
        <f>SUM(I93:I95)</f>
        <v>169949880</v>
      </c>
    </row>
    <row r="93" spans="1:9" ht="15.75" x14ac:dyDescent="0.25">
      <c r="A93" s="20">
        <v>10701</v>
      </c>
      <c r="B93" s="3"/>
      <c r="C93" s="21" t="s">
        <v>117</v>
      </c>
      <c r="D93" s="10"/>
      <c r="E93" s="22">
        <f>+'Gestión Administrativa '!AH93</f>
        <v>41999880</v>
      </c>
      <c r="F93" s="10"/>
      <c r="G93" s="22">
        <v>83200000</v>
      </c>
      <c r="H93" s="10"/>
      <c r="I93" s="22">
        <f t="shared" ref="I93:I95" si="26">+G93+E93</f>
        <v>125199880</v>
      </c>
    </row>
    <row r="94" spans="1:9" ht="15.75" x14ac:dyDescent="0.25">
      <c r="A94" s="20">
        <v>10702</v>
      </c>
      <c r="B94" s="3"/>
      <c r="C94" s="21" t="s">
        <v>13</v>
      </c>
      <c r="D94" s="10"/>
      <c r="E94" s="22">
        <f>+'Gestión Administrativa '!AH94</f>
        <v>4900000</v>
      </c>
      <c r="F94" s="10"/>
      <c r="G94" s="22">
        <v>39500000</v>
      </c>
      <c r="H94" s="10"/>
      <c r="I94" s="22">
        <f t="shared" si="26"/>
        <v>44400000</v>
      </c>
    </row>
    <row r="95" spans="1:9" ht="15.75" x14ac:dyDescent="0.25">
      <c r="A95" s="20">
        <v>10703</v>
      </c>
      <c r="B95" s="3"/>
      <c r="C95" s="21" t="s">
        <v>118</v>
      </c>
      <c r="D95" s="10"/>
      <c r="E95" s="22">
        <f>+'Gestión Administrativa '!AH95</f>
        <v>350000</v>
      </c>
      <c r="F95" s="10"/>
      <c r="G95" s="22">
        <v>0</v>
      </c>
      <c r="H95" s="10"/>
      <c r="I95" s="22">
        <f t="shared" si="26"/>
        <v>350000</v>
      </c>
    </row>
    <row r="96" spans="1:9" ht="15.75" x14ac:dyDescent="0.25">
      <c r="A96" s="20"/>
      <c r="B96" s="3"/>
      <c r="C96" s="21"/>
      <c r="D96" s="10"/>
      <c r="E96" s="22"/>
      <c r="F96" s="10"/>
      <c r="G96" s="22"/>
      <c r="H96" s="10"/>
      <c r="I96" s="22"/>
    </row>
    <row r="97" spans="1:9" ht="15.75" x14ac:dyDescent="0.25">
      <c r="A97" s="17">
        <v>108</v>
      </c>
      <c r="B97" s="3"/>
      <c r="C97" s="18" t="s">
        <v>14</v>
      </c>
      <c r="D97" s="10"/>
      <c r="E97" s="24">
        <f t="shared" ref="E97" si="27">SUM(E98:E106)</f>
        <v>39467000</v>
      </c>
      <c r="F97" s="10"/>
      <c r="G97" s="24">
        <v>112675000</v>
      </c>
      <c r="H97" s="10"/>
      <c r="I97" s="24">
        <f t="shared" ref="I97" si="28">SUM(I98:I106)</f>
        <v>152142000</v>
      </c>
    </row>
    <row r="98" spans="1:9" ht="15.75" x14ac:dyDescent="0.25">
      <c r="A98" s="20">
        <v>10801</v>
      </c>
      <c r="B98" s="3"/>
      <c r="C98" s="21" t="s">
        <v>119</v>
      </c>
      <c r="D98" s="10"/>
      <c r="E98" s="22">
        <f>+'Gestión Administrativa '!AH98</f>
        <v>6500000</v>
      </c>
      <c r="F98" s="10"/>
      <c r="G98" s="22">
        <v>34000000</v>
      </c>
      <c r="H98" s="10"/>
      <c r="I98" s="22">
        <f t="shared" ref="I98:I106" si="29">+G98+E98</f>
        <v>40500000</v>
      </c>
    </row>
    <row r="99" spans="1:9" ht="15.75" hidden="1" x14ac:dyDescent="0.25">
      <c r="A99" s="20">
        <v>10802</v>
      </c>
      <c r="B99" s="3"/>
      <c r="C99" s="21" t="s">
        <v>120</v>
      </c>
      <c r="D99" s="10"/>
      <c r="E99" s="22">
        <f>+'Gestión Administrativa '!AH99</f>
        <v>0</v>
      </c>
      <c r="F99" s="10"/>
      <c r="G99" s="22">
        <v>0</v>
      </c>
      <c r="H99" s="10"/>
      <c r="I99" s="22">
        <f t="shared" si="29"/>
        <v>0</v>
      </c>
    </row>
    <row r="100" spans="1:9" ht="15.75" hidden="1" x14ac:dyDescent="0.25">
      <c r="A100" s="20">
        <v>10803</v>
      </c>
      <c r="B100" s="3"/>
      <c r="C100" s="21" t="s">
        <v>121</v>
      </c>
      <c r="D100" s="10"/>
      <c r="E100" s="22">
        <f>+'Gestión Administrativa '!AH100</f>
        <v>0</v>
      </c>
      <c r="F100" s="10"/>
      <c r="G100" s="22">
        <v>0</v>
      </c>
      <c r="H100" s="10"/>
      <c r="I100" s="22">
        <f t="shared" si="29"/>
        <v>0</v>
      </c>
    </row>
    <row r="101" spans="1:9" ht="15.75" x14ac:dyDescent="0.25">
      <c r="A101" s="20">
        <v>10804</v>
      </c>
      <c r="B101" s="3"/>
      <c r="C101" s="21" t="s">
        <v>122</v>
      </c>
      <c r="D101" s="10"/>
      <c r="E101" s="22">
        <f>+'Gestión Administrativa '!AH101</f>
        <v>0</v>
      </c>
      <c r="F101" s="10"/>
      <c r="G101" s="22">
        <v>4375000</v>
      </c>
      <c r="H101" s="10"/>
      <c r="I101" s="22">
        <f t="shared" si="29"/>
        <v>4375000</v>
      </c>
    </row>
    <row r="102" spans="1:9" ht="15.75" x14ac:dyDescent="0.25">
      <c r="A102" s="20">
        <v>10805</v>
      </c>
      <c r="B102" s="3"/>
      <c r="C102" s="21" t="s">
        <v>123</v>
      </c>
      <c r="D102" s="10"/>
      <c r="E102" s="22">
        <f>+'Gestión Administrativa '!AH102</f>
        <v>17700000</v>
      </c>
      <c r="F102" s="10"/>
      <c r="G102" s="22">
        <v>28500000</v>
      </c>
      <c r="H102" s="10"/>
      <c r="I102" s="22">
        <f t="shared" si="29"/>
        <v>46200000</v>
      </c>
    </row>
    <row r="103" spans="1:9" ht="15.75" x14ac:dyDescent="0.25">
      <c r="A103" s="20">
        <v>10806</v>
      </c>
      <c r="B103" s="3"/>
      <c r="C103" s="21" t="s">
        <v>124</v>
      </c>
      <c r="D103" s="10"/>
      <c r="E103" s="22">
        <f>+'Gestión Administrativa '!AH103</f>
        <v>0</v>
      </c>
      <c r="F103" s="10"/>
      <c r="G103" s="22">
        <v>18300000</v>
      </c>
      <c r="H103" s="10"/>
      <c r="I103" s="22">
        <f t="shared" si="29"/>
        <v>18300000</v>
      </c>
    </row>
    <row r="104" spans="1:9" ht="15.75" x14ac:dyDescent="0.25">
      <c r="A104" s="20">
        <v>10807</v>
      </c>
      <c r="B104" s="3"/>
      <c r="C104" s="21" t="s">
        <v>125</v>
      </c>
      <c r="D104" s="10"/>
      <c r="E104" s="22">
        <f>+'Gestión Administrativa '!AH104</f>
        <v>3825000</v>
      </c>
      <c r="F104" s="10"/>
      <c r="G104" s="22">
        <v>4000000</v>
      </c>
      <c r="H104" s="10"/>
      <c r="I104" s="22">
        <f t="shared" si="29"/>
        <v>7825000</v>
      </c>
    </row>
    <row r="105" spans="1:9" ht="15.75" x14ac:dyDescent="0.25">
      <c r="A105" s="20">
        <v>10808</v>
      </c>
      <c r="B105" s="3"/>
      <c r="C105" s="21" t="s">
        <v>126</v>
      </c>
      <c r="D105" s="10"/>
      <c r="E105" s="22">
        <f>+'Gestión Administrativa '!AH105</f>
        <v>10442000</v>
      </c>
      <c r="F105" s="10"/>
      <c r="G105" s="22">
        <v>12500000</v>
      </c>
      <c r="H105" s="10"/>
      <c r="I105" s="22">
        <f t="shared" si="29"/>
        <v>22942000</v>
      </c>
    </row>
    <row r="106" spans="1:9" ht="15.75" x14ac:dyDescent="0.25">
      <c r="A106" s="20">
        <v>10899</v>
      </c>
      <c r="B106" s="3"/>
      <c r="C106" s="21" t="s">
        <v>127</v>
      </c>
      <c r="D106" s="10"/>
      <c r="E106" s="22">
        <f>+'Gestión Administrativa '!AH106</f>
        <v>1000000</v>
      </c>
      <c r="F106" s="10"/>
      <c r="G106" s="22">
        <v>11000000</v>
      </c>
      <c r="H106" s="10"/>
      <c r="I106" s="22">
        <f t="shared" si="29"/>
        <v>12000000</v>
      </c>
    </row>
    <row r="107" spans="1:9" ht="15.75" x14ac:dyDescent="0.25">
      <c r="A107" s="20"/>
      <c r="B107" s="3"/>
      <c r="C107" s="21"/>
      <c r="D107" s="10"/>
      <c r="E107" s="22"/>
      <c r="F107" s="10"/>
      <c r="G107" s="22"/>
      <c r="H107" s="10"/>
      <c r="I107" s="22"/>
    </row>
    <row r="108" spans="1:9" ht="15.75" x14ac:dyDescent="0.25">
      <c r="A108" s="17">
        <v>109</v>
      </c>
      <c r="B108" s="3"/>
      <c r="C108" s="18" t="s">
        <v>15</v>
      </c>
      <c r="D108" s="10"/>
      <c r="E108" s="24">
        <f t="shared" ref="E108" si="30">SUM(E109:E112)</f>
        <v>440000</v>
      </c>
      <c r="F108" s="10"/>
      <c r="G108" s="24">
        <v>1100000</v>
      </c>
      <c r="H108" s="10"/>
      <c r="I108" s="24">
        <f t="shared" ref="I108" si="31">SUM(I109:I112)</f>
        <v>1540000</v>
      </c>
    </row>
    <row r="109" spans="1:9" ht="15.75" hidden="1" x14ac:dyDescent="0.25">
      <c r="A109" s="20">
        <v>10901</v>
      </c>
      <c r="B109" s="3"/>
      <c r="C109" s="21" t="s">
        <v>128</v>
      </c>
      <c r="D109" s="10"/>
      <c r="E109" s="22">
        <f>+'Gestión Administrativa '!AH109</f>
        <v>0</v>
      </c>
      <c r="F109" s="10"/>
      <c r="G109" s="22">
        <v>0</v>
      </c>
      <c r="H109" s="10"/>
      <c r="I109" s="22">
        <f t="shared" ref="I109:I112" si="32">+G109+E109</f>
        <v>0</v>
      </c>
    </row>
    <row r="110" spans="1:9" ht="15.75" hidden="1" x14ac:dyDescent="0.25">
      <c r="A110" s="20">
        <v>10902</v>
      </c>
      <c r="B110" s="3"/>
      <c r="C110" s="21" t="s">
        <v>129</v>
      </c>
      <c r="D110" s="10"/>
      <c r="E110" s="22">
        <f>+'Gestión Administrativa '!AH110</f>
        <v>0</v>
      </c>
      <c r="F110" s="10"/>
      <c r="G110" s="22">
        <v>0</v>
      </c>
      <c r="H110" s="10"/>
      <c r="I110" s="22">
        <f t="shared" si="32"/>
        <v>0</v>
      </c>
    </row>
    <row r="111" spans="1:9" ht="15.75" hidden="1" x14ac:dyDescent="0.25">
      <c r="A111" s="20">
        <v>10903</v>
      </c>
      <c r="B111" s="3"/>
      <c r="C111" s="21" t="s">
        <v>130</v>
      </c>
      <c r="D111" s="10"/>
      <c r="E111" s="22">
        <f>+'Gestión Administrativa '!AH111</f>
        <v>0</v>
      </c>
      <c r="F111" s="10"/>
      <c r="G111" s="22">
        <v>0</v>
      </c>
      <c r="H111" s="10"/>
      <c r="I111" s="22">
        <f t="shared" si="32"/>
        <v>0</v>
      </c>
    </row>
    <row r="112" spans="1:9" ht="15.75" x14ac:dyDescent="0.25">
      <c r="A112" s="20">
        <v>10904</v>
      </c>
      <c r="B112" s="3"/>
      <c r="C112" s="21" t="s">
        <v>16</v>
      </c>
      <c r="D112" s="10"/>
      <c r="E112" s="22">
        <f>+'Gestión Administrativa '!AH112</f>
        <v>440000</v>
      </c>
      <c r="F112" s="10"/>
      <c r="G112" s="22">
        <v>1100000</v>
      </c>
      <c r="H112" s="10"/>
      <c r="I112" s="22">
        <f t="shared" si="32"/>
        <v>1540000</v>
      </c>
    </row>
    <row r="113" spans="1:9" ht="15.75" x14ac:dyDescent="0.25">
      <c r="A113" s="20"/>
      <c r="B113" s="3"/>
      <c r="C113" s="21"/>
      <c r="D113" s="10"/>
      <c r="E113" s="22"/>
      <c r="F113" s="10"/>
      <c r="G113" s="22"/>
      <c r="H113" s="10"/>
      <c r="I113" s="22"/>
    </row>
    <row r="114" spans="1:9" ht="15.75" x14ac:dyDescent="0.25">
      <c r="A114" s="17">
        <v>199</v>
      </c>
      <c r="B114" s="3"/>
      <c r="C114" s="18" t="s">
        <v>131</v>
      </c>
      <c r="D114" s="10"/>
      <c r="E114" s="24">
        <f t="shared" ref="E114" si="33">SUM(E115:E120)</f>
        <v>2200000</v>
      </c>
      <c r="F114" s="10"/>
      <c r="G114" s="24">
        <v>4400000</v>
      </c>
      <c r="H114" s="10"/>
      <c r="I114" s="24">
        <f t="shared" ref="I114" si="34">SUM(I115:I120)</f>
        <v>6600000</v>
      </c>
    </row>
    <row r="115" spans="1:9" ht="15.75" hidden="1" x14ac:dyDescent="0.25">
      <c r="A115" s="20">
        <v>19901</v>
      </c>
      <c r="B115" s="3"/>
      <c r="C115" s="21" t="s">
        <v>132</v>
      </c>
      <c r="D115" s="10"/>
      <c r="E115" s="22">
        <f>+'Gestión Administrativa '!AH115</f>
        <v>0</v>
      </c>
      <c r="F115" s="10"/>
      <c r="G115" s="22">
        <v>0</v>
      </c>
      <c r="H115" s="10"/>
      <c r="I115" s="22">
        <f t="shared" ref="I115:I120" si="35">+G115+E115</f>
        <v>0</v>
      </c>
    </row>
    <row r="116" spans="1:9" ht="15.75" hidden="1" x14ac:dyDescent="0.25">
      <c r="A116" s="20">
        <v>19902</v>
      </c>
      <c r="B116" s="3"/>
      <c r="C116" s="21" t="s">
        <v>17</v>
      </c>
      <c r="D116" s="10"/>
      <c r="E116" s="22">
        <f>+'Gestión Administrativa '!AH116</f>
        <v>0</v>
      </c>
      <c r="F116" s="10"/>
      <c r="G116" s="22">
        <v>0</v>
      </c>
      <c r="H116" s="10"/>
      <c r="I116" s="22">
        <f t="shared" si="35"/>
        <v>0</v>
      </c>
    </row>
    <row r="117" spans="1:9" ht="15.75" hidden="1" x14ac:dyDescent="0.25">
      <c r="A117" s="20">
        <v>19903</v>
      </c>
      <c r="B117" s="3"/>
      <c r="C117" s="21" t="s">
        <v>133</v>
      </c>
      <c r="D117" s="10"/>
      <c r="E117" s="22">
        <f>+'Gestión Administrativa '!AH117</f>
        <v>0</v>
      </c>
      <c r="F117" s="10"/>
      <c r="G117" s="22">
        <v>0</v>
      </c>
      <c r="H117" s="10"/>
      <c r="I117" s="22">
        <f t="shared" si="35"/>
        <v>0</v>
      </c>
    </row>
    <row r="118" spans="1:9" ht="15.75" hidden="1" x14ac:dyDescent="0.25">
      <c r="A118" s="20">
        <v>19904</v>
      </c>
      <c r="B118" s="3"/>
      <c r="C118" s="21" t="s">
        <v>134</v>
      </c>
      <c r="D118" s="10"/>
      <c r="E118" s="22">
        <f>+'Gestión Administrativa '!AH118</f>
        <v>0</v>
      </c>
      <c r="F118" s="10"/>
      <c r="G118" s="22">
        <v>0</v>
      </c>
      <c r="H118" s="10"/>
      <c r="I118" s="22">
        <f t="shared" si="35"/>
        <v>0</v>
      </c>
    </row>
    <row r="119" spans="1:9" ht="15.75" x14ac:dyDescent="0.25">
      <c r="A119" s="20">
        <v>19905</v>
      </c>
      <c r="B119" s="3"/>
      <c r="C119" s="21" t="s">
        <v>18</v>
      </c>
      <c r="D119" s="10"/>
      <c r="E119" s="22">
        <f>+'Gestión Administrativa '!AH119</f>
        <v>2200000</v>
      </c>
      <c r="F119" s="10"/>
      <c r="G119" s="22">
        <v>4400000</v>
      </c>
      <c r="H119" s="10"/>
      <c r="I119" s="22">
        <f t="shared" si="35"/>
        <v>6600000</v>
      </c>
    </row>
    <row r="120" spans="1:9" ht="15.75" hidden="1" x14ac:dyDescent="0.25">
      <c r="A120" s="20">
        <v>19999</v>
      </c>
      <c r="B120" s="3"/>
      <c r="C120" s="21" t="s">
        <v>135</v>
      </c>
      <c r="D120" s="10"/>
      <c r="E120" s="22">
        <f>+'Gestión Administrativa '!AH120</f>
        <v>0</v>
      </c>
      <c r="F120" s="10"/>
      <c r="G120" s="22">
        <v>0</v>
      </c>
      <c r="H120" s="10"/>
      <c r="I120" s="22">
        <f t="shared" si="35"/>
        <v>0</v>
      </c>
    </row>
    <row r="121" spans="1:9" ht="15.75" x14ac:dyDescent="0.25">
      <c r="A121" s="14"/>
      <c r="B121" s="3"/>
      <c r="C121" s="26"/>
      <c r="D121" s="10"/>
      <c r="E121" s="22"/>
      <c r="F121" s="10"/>
      <c r="G121" s="22"/>
      <c r="H121" s="10"/>
      <c r="I121" s="22"/>
    </row>
    <row r="122" spans="1:9" ht="16.5" thickBot="1" x14ac:dyDescent="0.3">
      <c r="A122" s="11">
        <v>2</v>
      </c>
      <c r="B122" s="3"/>
      <c r="C122" s="12" t="s">
        <v>2</v>
      </c>
      <c r="D122" s="10"/>
      <c r="E122" s="25">
        <f t="shared" ref="E122" si="36">+E124+E131+E137+E146+E150+E156</f>
        <v>114222500.00005001</v>
      </c>
      <c r="F122" s="10"/>
      <c r="G122" s="25">
        <v>586943333.33334994</v>
      </c>
      <c r="H122" s="10"/>
      <c r="I122" s="25">
        <f>+I124+I131+I137+I146+I150+I156</f>
        <v>701165833.33340001</v>
      </c>
    </row>
    <row r="123" spans="1:9" ht="16.5" thickTop="1" x14ac:dyDescent="0.25">
      <c r="A123" s="20"/>
      <c r="B123" s="3"/>
      <c r="C123" s="21"/>
      <c r="D123" s="10"/>
      <c r="E123" s="22"/>
      <c r="F123" s="10"/>
      <c r="G123" s="22"/>
      <c r="H123" s="10"/>
      <c r="I123" s="22"/>
    </row>
    <row r="124" spans="1:9" ht="15.75" x14ac:dyDescent="0.25">
      <c r="A124" s="17">
        <v>201</v>
      </c>
      <c r="B124" s="3"/>
      <c r="C124" s="18" t="s">
        <v>136</v>
      </c>
      <c r="D124" s="10"/>
      <c r="E124" s="24">
        <f t="shared" ref="E124" si="37">SUM(E125:E129)</f>
        <v>25540000</v>
      </c>
      <c r="F124" s="10"/>
      <c r="G124" s="24">
        <v>45095000</v>
      </c>
      <c r="H124" s="10"/>
      <c r="I124" s="24">
        <f>SUM(I125:I129)</f>
        <v>70635000</v>
      </c>
    </row>
    <row r="125" spans="1:9" ht="15.75" x14ac:dyDescent="0.25">
      <c r="A125" s="20">
        <v>20101</v>
      </c>
      <c r="B125" s="3"/>
      <c r="C125" s="21" t="s">
        <v>137</v>
      </c>
      <c r="D125" s="10"/>
      <c r="E125" s="22">
        <f>+'Gestión Administrativa '!AH125</f>
        <v>18000000</v>
      </c>
      <c r="F125" s="10"/>
      <c r="G125" s="22">
        <v>42400000</v>
      </c>
      <c r="H125" s="10"/>
      <c r="I125" s="22">
        <f t="shared" ref="I125:I129" si="38">+G125+E125</f>
        <v>60400000</v>
      </c>
    </row>
    <row r="126" spans="1:9" ht="15.75" x14ac:dyDescent="0.25">
      <c r="A126" s="20">
        <v>20102</v>
      </c>
      <c r="B126" s="3"/>
      <c r="C126" s="21" t="s">
        <v>138</v>
      </c>
      <c r="D126" s="10"/>
      <c r="E126" s="22">
        <f>+'Gestión Administrativa '!AH126</f>
        <v>3875000</v>
      </c>
      <c r="F126" s="10"/>
      <c r="G126" s="22">
        <v>375000</v>
      </c>
      <c r="H126" s="10"/>
      <c r="I126" s="22">
        <f t="shared" si="38"/>
        <v>4250000</v>
      </c>
    </row>
    <row r="127" spans="1:9" ht="15.75" hidden="1" x14ac:dyDescent="0.25">
      <c r="A127" s="20">
        <v>20103</v>
      </c>
      <c r="B127" s="3"/>
      <c r="C127" s="21" t="s">
        <v>19</v>
      </c>
      <c r="D127" s="10"/>
      <c r="E127" s="22">
        <f>+'Gestión Administrativa '!AH127</f>
        <v>0</v>
      </c>
      <c r="F127" s="10"/>
      <c r="G127" s="22">
        <v>0</v>
      </c>
      <c r="H127" s="10"/>
      <c r="I127" s="22">
        <f t="shared" si="38"/>
        <v>0</v>
      </c>
    </row>
    <row r="128" spans="1:9" ht="15.75" x14ac:dyDescent="0.25">
      <c r="A128" s="20">
        <v>20104</v>
      </c>
      <c r="B128" s="3"/>
      <c r="C128" s="21" t="s">
        <v>139</v>
      </c>
      <c r="D128" s="10"/>
      <c r="E128" s="22">
        <f>+'Gestión Administrativa '!AH128</f>
        <v>2805000</v>
      </c>
      <c r="F128" s="10"/>
      <c r="G128" s="22">
        <v>2100000</v>
      </c>
      <c r="H128" s="10"/>
      <c r="I128" s="22">
        <f t="shared" si="38"/>
        <v>4905000</v>
      </c>
    </row>
    <row r="129" spans="1:9" ht="15.75" x14ac:dyDescent="0.25">
      <c r="A129" s="20">
        <v>20199</v>
      </c>
      <c r="B129" s="3"/>
      <c r="C129" s="21" t="s">
        <v>140</v>
      </c>
      <c r="D129" s="10"/>
      <c r="E129" s="22">
        <f>+'Gestión Administrativa '!AH129</f>
        <v>860000</v>
      </c>
      <c r="F129" s="10"/>
      <c r="G129" s="22">
        <v>220000</v>
      </c>
      <c r="H129" s="10"/>
      <c r="I129" s="22">
        <f t="shared" si="38"/>
        <v>1080000</v>
      </c>
    </row>
    <row r="130" spans="1:9" ht="15.75" x14ac:dyDescent="0.25">
      <c r="A130" s="20"/>
      <c r="B130" s="3"/>
      <c r="C130" s="21"/>
      <c r="D130" s="10"/>
      <c r="E130" s="22"/>
      <c r="F130" s="10"/>
      <c r="G130" s="22"/>
      <c r="H130" s="10"/>
      <c r="I130" s="22"/>
    </row>
    <row r="131" spans="1:9" ht="15.75" x14ac:dyDescent="0.25">
      <c r="A131" s="17">
        <v>202</v>
      </c>
      <c r="B131" s="3"/>
      <c r="C131" s="18" t="s">
        <v>20</v>
      </c>
      <c r="D131" s="10"/>
      <c r="E131" s="24">
        <f t="shared" ref="E131" si="39">SUM(E132:E135)</f>
        <v>14346000</v>
      </c>
      <c r="F131" s="10"/>
      <c r="G131" s="24">
        <v>360800000</v>
      </c>
      <c r="H131" s="10"/>
      <c r="I131" s="24">
        <f>SUM(I132:I135)</f>
        <v>375146000</v>
      </c>
    </row>
    <row r="132" spans="1:9" ht="15.75" hidden="1" x14ac:dyDescent="0.25">
      <c r="A132" s="20">
        <v>20201</v>
      </c>
      <c r="B132" s="3"/>
      <c r="C132" s="21" t="s">
        <v>21</v>
      </c>
      <c r="D132" s="10"/>
      <c r="E132" s="22">
        <f>+'Gestión Administrativa '!AH132</f>
        <v>0</v>
      </c>
      <c r="F132" s="10"/>
      <c r="G132" s="22">
        <v>0</v>
      </c>
      <c r="H132" s="10"/>
      <c r="I132" s="22">
        <f t="shared" ref="I132:I135" si="40">+G132+E132</f>
        <v>0</v>
      </c>
    </row>
    <row r="133" spans="1:9" ht="15.75" hidden="1" x14ac:dyDescent="0.25">
      <c r="A133" s="20">
        <v>20202</v>
      </c>
      <c r="B133" s="3"/>
      <c r="C133" s="21" t="s">
        <v>141</v>
      </c>
      <c r="D133" s="10"/>
      <c r="E133" s="22">
        <f>+'Gestión Administrativa '!AH133</f>
        <v>0</v>
      </c>
      <c r="F133" s="10"/>
      <c r="G133" s="22">
        <v>0</v>
      </c>
      <c r="H133" s="10"/>
      <c r="I133" s="22">
        <f t="shared" si="40"/>
        <v>0</v>
      </c>
    </row>
    <row r="134" spans="1:9" ht="15.75" x14ac:dyDescent="0.25">
      <c r="A134" s="20">
        <v>20203</v>
      </c>
      <c r="B134" s="3"/>
      <c r="C134" s="21" t="s">
        <v>22</v>
      </c>
      <c r="D134" s="10"/>
      <c r="E134" s="22">
        <f>+'Gestión Administrativa '!AH134</f>
        <v>14346000</v>
      </c>
      <c r="F134" s="10"/>
      <c r="G134" s="22">
        <v>360800000</v>
      </c>
      <c r="H134" s="10"/>
      <c r="I134" s="22">
        <f t="shared" si="40"/>
        <v>375146000</v>
      </c>
    </row>
    <row r="135" spans="1:9" ht="15.75" hidden="1" x14ac:dyDescent="0.25">
      <c r="A135" s="20">
        <v>20204</v>
      </c>
      <c r="B135" s="3"/>
      <c r="C135" s="21" t="s">
        <v>23</v>
      </c>
      <c r="D135" s="10"/>
      <c r="E135" s="22">
        <f>+'Gestión Administrativa '!AH135</f>
        <v>0</v>
      </c>
      <c r="F135" s="10"/>
      <c r="G135" s="22">
        <v>0</v>
      </c>
      <c r="H135" s="10"/>
      <c r="I135" s="22">
        <f t="shared" si="40"/>
        <v>0</v>
      </c>
    </row>
    <row r="136" spans="1:9" ht="15.75" x14ac:dyDescent="0.25">
      <c r="A136" s="20"/>
      <c r="B136" s="3"/>
      <c r="C136" s="21"/>
      <c r="D136" s="10"/>
      <c r="E136" s="22"/>
      <c r="F136" s="10"/>
      <c r="G136" s="22"/>
      <c r="H136" s="10"/>
      <c r="I136" s="22"/>
    </row>
    <row r="137" spans="1:9" ht="15.75" x14ac:dyDescent="0.25">
      <c r="A137" s="17">
        <v>203</v>
      </c>
      <c r="B137" s="3"/>
      <c r="C137" s="18" t="s">
        <v>142</v>
      </c>
      <c r="D137" s="10"/>
      <c r="E137" s="24">
        <f t="shared" ref="E137" si="41">SUM(E138:E144)</f>
        <v>27769000.000050001</v>
      </c>
      <c r="F137" s="10"/>
      <c r="G137" s="24">
        <v>46358333.333350003</v>
      </c>
      <c r="H137" s="10"/>
      <c r="I137" s="24">
        <f>SUM(I138:I144)</f>
        <v>74127333.333399996</v>
      </c>
    </row>
    <row r="138" spans="1:9" ht="15.75" x14ac:dyDescent="0.25">
      <c r="A138" s="20">
        <v>20301</v>
      </c>
      <c r="B138" s="3"/>
      <c r="C138" s="21" t="s">
        <v>143</v>
      </c>
      <c r="D138" s="10"/>
      <c r="E138" s="22">
        <f>+'Gestión Administrativa '!AH138</f>
        <v>300000</v>
      </c>
      <c r="F138" s="10"/>
      <c r="G138" s="22">
        <v>1000000</v>
      </c>
      <c r="H138" s="10"/>
      <c r="I138" s="22">
        <f t="shared" ref="I138:I144" si="42">+G138+E138</f>
        <v>1300000</v>
      </c>
    </row>
    <row r="139" spans="1:9" ht="15.75" x14ac:dyDescent="0.25">
      <c r="A139" s="20">
        <v>20302</v>
      </c>
      <c r="B139" s="3"/>
      <c r="C139" s="21" t="s">
        <v>144</v>
      </c>
      <c r="D139" s="10"/>
      <c r="E139" s="22">
        <f>+'Gestión Administrativa '!AH139</f>
        <v>100000</v>
      </c>
      <c r="F139" s="10"/>
      <c r="G139" s="22">
        <v>100000</v>
      </c>
      <c r="H139" s="10"/>
      <c r="I139" s="22">
        <f t="shared" si="42"/>
        <v>200000</v>
      </c>
    </row>
    <row r="140" spans="1:9" ht="15.75" x14ac:dyDescent="0.25">
      <c r="A140" s="20">
        <v>20303</v>
      </c>
      <c r="B140" s="3"/>
      <c r="C140" s="21" t="s">
        <v>145</v>
      </c>
      <c r="D140" s="10"/>
      <c r="E140" s="22">
        <f>+'Gestión Administrativa '!AH140</f>
        <v>300000</v>
      </c>
      <c r="F140" s="10"/>
      <c r="G140" s="22">
        <v>300000</v>
      </c>
      <c r="H140" s="10"/>
      <c r="I140" s="22">
        <f t="shared" si="42"/>
        <v>600000</v>
      </c>
    </row>
    <row r="141" spans="1:9" ht="15.75" x14ac:dyDescent="0.25">
      <c r="A141" s="20">
        <v>20304</v>
      </c>
      <c r="B141" s="3"/>
      <c r="C141" s="21" t="s">
        <v>146</v>
      </c>
      <c r="D141" s="10"/>
      <c r="E141" s="22">
        <f>+'Gestión Administrativa '!AH141</f>
        <v>24355000</v>
      </c>
      <c r="F141" s="10"/>
      <c r="G141" s="22">
        <v>11035000</v>
      </c>
      <c r="H141" s="10"/>
      <c r="I141" s="22">
        <f t="shared" si="42"/>
        <v>35390000</v>
      </c>
    </row>
    <row r="142" spans="1:9" ht="15.75" x14ac:dyDescent="0.25">
      <c r="A142" s="20">
        <v>20305</v>
      </c>
      <c r="B142" s="3"/>
      <c r="C142" s="21" t="s">
        <v>24</v>
      </c>
      <c r="D142" s="10"/>
      <c r="E142" s="22">
        <f>+'Gestión Administrativa '!AH142</f>
        <v>500000</v>
      </c>
      <c r="F142" s="10"/>
      <c r="G142" s="22">
        <v>1000000</v>
      </c>
      <c r="H142" s="10"/>
      <c r="I142" s="22">
        <f t="shared" si="42"/>
        <v>1500000</v>
      </c>
    </row>
    <row r="143" spans="1:9" ht="15.75" x14ac:dyDescent="0.25">
      <c r="A143" s="20">
        <v>20306</v>
      </c>
      <c r="B143" s="3"/>
      <c r="C143" s="21" t="s">
        <v>147</v>
      </c>
      <c r="D143" s="10"/>
      <c r="E143" s="22">
        <f>+'Gestión Administrativa '!AH143</f>
        <v>214000</v>
      </c>
      <c r="F143" s="10"/>
      <c r="G143" s="22">
        <v>31900000</v>
      </c>
      <c r="H143" s="10"/>
      <c r="I143" s="22">
        <f t="shared" si="42"/>
        <v>32114000</v>
      </c>
    </row>
    <row r="144" spans="1:9" ht="15.75" x14ac:dyDescent="0.25">
      <c r="A144" s="20">
        <v>20399</v>
      </c>
      <c r="B144" s="3"/>
      <c r="C144" s="21" t="s">
        <v>25</v>
      </c>
      <c r="D144" s="10"/>
      <c r="E144" s="22">
        <f>+'Gestión Administrativa '!AH144</f>
        <v>2000000.0000500001</v>
      </c>
      <c r="F144" s="10"/>
      <c r="G144" s="22">
        <v>1023333.33335</v>
      </c>
      <c r="H144" s="10"/>
      <c r="I144" s="22">
        <f t="shared" si="42"/>
        <v>3023333.3333999999</v>
      </c>
    </row>
    <row r="145" spans="1:9" ht="15.75" x14ac:dyDescent="0.25">
      <c r="A145" s="20"/>
      <c r="B145" s="3"/>
      <c r="C145" s="21"/>
      <c r="D145" s="10"/>
      <c r="E145" s="22"/>
      <c r="F145" s="10"/>
      <c r="G145" s="22"/>
      <c r="H145" s="10"/>
      <c r="I145" s="22"/>
    </row>
    <row r="146" spans="1:9" ht="15.75" x14ac:dyDescent="0.25">
      <c r="A146" s="17">
        <v>204</v>
      </c>
      <c r="B146" s="3"/>
      <c r="C146" s="18" t="s">
        <v>26</v>
      </c>
      <c r="D146" s="10"/>
      <c r="E146" s="24">
        <f t="shared" ref="E146" si="43">SUM(E147:E148)</f>
        <v>15237000</v>
      </c>
      <c r="F146" s="10"/>
      <c r="G146" s="24">
        <v>20250000</v>
      </c>
      <c r="H146" s="10"/>
      <c r="I146" s="24">
        <f>SUM(I147:I148)</f>
        <v>35487000</v>
      </c>
    </row>
    <row r="147" spans="1:9" ht="15.75" x14ac:dyDescent="0.25">
      <c r="A147" s="20">
        <v>20401</v>
      </c>
      <c r="B147" s="3"/>
      <c r="C147" s="21" t="s">
        <v>27</v>
      </c>
      <c r="D147" s="10"/>
      <c r="E147" s="22">
        <f>+'Gestión Administrativa '!AH147</f>
        <v>5537000</v>
      </c>
      <c r="F147" s="10"/>
      <c r="G147" s="22">
        <v>750000</v>
      </c>
      <c r="H147" s="10"/>
      <c r="I147" s="22">
        <f t="shared" ref="I147:I148" si="44">+G147+E147</f>
        <v>6287000</v>
      </c>
    </row>
    <row r="148" spans="1:9" ht="15.75" x14ac:dyDescent="0.25">
      <c r="A148" s="20">
        <v>20402</v>
      </c>
      <c r="B148" s="3"/>
      <c r="C148" s="21" t="s">
        <v>28</v>
      </c>
      <c r="D148" s="10"/>
      <c r="E148" s="22">
        <f>+'Gestión Administrativa '!AH148</f>
        <v>9700000</v>
      </c>
      <c r="F148" s="10"/>
      <c r="G148" s="22">
        <v>19500000</v>
      </c>
      <c r="H148" s="10"/>
      <c r="I148" s="22">
        <f t="shared" si="44"/>
        <v>29200000</v>
      </c>
    </row>
    <row r="149" spans="1:9" ht="15.75" x14ac:dyDescent="0.25">
      <c r="A149" s="20"/>
      <c r="B149" s="3"/>
      <c r="C149" s="21"/>
      <c r="D149" s="10"/>
      <c r="E149" s="22"/>
      <c r="F149" s="10"/>
      <c r="G149" s="22"/>
      <c r="H149" s="10"/>
      <c r="I149" s="22"/>
    </row>
    <row r="150" spans="1:9" ht="15.75" hidden="1" x14ac:dyDescent="0.25">
      <c r="A150" s="17">
        <v>205</v>
      </c>
      <c r="B150" s="3"/>
      <c r="C150" s="18" t="s">
        <v>45</v>
      </c>
      <c r="D150" s="10"/>
      <c r="E150" s="24">
        <f t="shared" ref="E150" si="45">SUM(E151:E154)</f>
        <v>0</v>
      </c>
      <c r="F150" s="10"/>
      <c r="G150" s="24">
        <v>0</v>
      </c>
      <c r="H150" s="10"/>
      <c r="I150" s="24">
        <f>SUM(I151:I154)</f>
        <v>0</v>
      </c>
    </row>
    <row r="151" spans="1:9" ht="15.75" hidden="1" x14ac:dyDescent="0.25">
      <c r="A151" s="20">
        <v>20501</v>
      </c>
      <c r="B151" s="3"/>
      <c r="C151" s="21" t="s">
        <v>46</v>
      </c>
      <c r="D151" s="10"/>
      <c r="E151" s="22">
        <f>+'Gestión Administrativa '!AH151</f>
        <v>0</v>
      </c>
      <c r="F151" s="10"/>
      <c r="G151" s="22">
        <v>0</v>
      </c>
      <c r="H151" s="10"/>
      <c r="I151" s="22">
        <f t="shared" ref="I151:I154" si="46">+G151+E151</f>
        <v>0</v>
      </c>
    </row>
    <row r="152" spans="1:9" ht="15.75" hidden="1" x14ac:dyDescent="0.25">
      <c r="A152" s="20">
        <v>20502</v>
      </c>
      <c r="B152" s="3"/>
      <c r="C152" s="21" t="s">
        <v>148</v>
      </c>
      <c r="D152" s="10"/>
      <c r="E152" s="22">
        <f>+'Gestión Administrativa '!AH152</f>
        <v>0</v>
      </c>
      <c r="F152" s="10"/>
      <c r="G152" s="22">
        <v>0</v>
      </c>
      <c r="H152" s="10"/>
      <c r="I152" s="22">
        <f t="shared" si="46"/>
        <v>0</v>
      </c>
    </row>
    <row r="153" spans="1:9" ht="15.75" hidden="1" x14ac:dyDescent="0.25">
      <c r="A153" s="20">
        <v>20503</v>
      </c>
      <c r="B153" s="3"/>
      <c r="C153" s="21" t="s">
        <v>149</v>
      </c>
      <c r="D153" s="10"/>
      <c r="E153" s="22">
        <f>+'Gestión Administrativa '!AH153</f>
        <v>0</v>
      </c>
      <c r="F153" s="10"/>
      <c r="G153" s="22">
        <v>0</v>
      </c>
      <c r="H153" s="10"/>
      <c r="I153" s="22">
        <f t="shared" si="46"/>
        <v>0</v>
      </c>
    </row>
    <row r="154" spans="1:9" ht="15.75" hidden="1" x14ac:dyDescent="0.25">
      <c r="A154" s="20">
        <v>20599</v>
      </c>
      <c r="B154" s="3"/>
      <c r="C154" s="21" t="s">
        <v>47</v>
      </c>
      <c r="D154" s="10"/>
      <c r="E154" s="22">
        <f>+'Gestión Administrativa '!AH154</f>
        <v>0</v>
      </c>
      <c r="F154" s="10"/>
      <c r="G154" s="22">
        <v>0</v>
      </c>
      <c r="H154" s="10"/>
      <c r="I154" s="22">
        <f t="shared" si="46"/>
        <v>0</v>
      </c>
    </row>
    <row r="155" spans="1:9" ht="15.75" x14ac:dyDescent="0.25">
      <c r="A155" s="20"/>
      <c r="B155" s="3"/>
      <c r="C155" s="21"/>
      <c r="D155" s="10"/>
      <c r="E155" s="22"/>
      <c r="F155" s="10"/>
      <c r="G155" s="22"/>
      <c r="H155" s="10"/>
      <c r="I155" s="22"/>
    </row>
    <row r="156" spans="1:9" ht="15.75" x14ac:dyDescent="0.25">
      <c r="A156" s="17">
        <v>299</v>
      </c>
      <c r="B156" s="3"/>
      <c r="C156" s="18" t="s">
        <v>150</v>
      </c>
      <c r="D156" s="10"/>
      <c r="E156" s="24">
        <f t="shared" ref="E156" si="47">SUM(E157:E164)</f>
        <v>31330500</v>
      </c>
      <c r="F156" s="10"/>
      <c r="G156" s="24">
        <v>114440000</v>
      </c>
      <c r="H156" s="10"/>
      <c r="I156" s="24">
        <f>SUM(I157:I164)</f>
        <v>145770500</v>
      </c>
    </row>
    <row r="157" spans="1:9" ht="15.75" x14ac:dyDescent="0.25">
      <c r="A157" s="20">
        <v>29901</v>
      </c>
      <c r="B157" s="3"/>
      <c r="C157" s="21" t="s">
        <v>151</v>
      </c>
      <c r="D157" s="10"/>
      <c r="E157" s="22">
        <f>+'Gestión Administrativa '!AH157</f>
        <v>4378750</v>
      </c>
      <c r="F157" s="10"/>
      <c r="G157" s="22">
        <v>2530000</v>
      </c>
      <c r="H157" s="10"/>
      <c r="I157" s="22">
        <f t="shared" ref="I157:I164" si="48">+G157+E157</f>
        <v>6908750</v>
      </c>
    </row>
    <row r="158" spans="1:9" ht="15.75" x14ac:dyDescent="0.25">
      <c r="A158" s="20">
        <v>29902</v>
      </c>
      <c r="B158" s="3"/>
      <c r="C158" s="21" t="s">
        <v>152</v>
      </c>
      <c r="D158" s="10"/>
      <c r="E158" s="22">
        <f>+'Gestión Administrativa '!AH158</f>
        <v>1206000</v>
      </c>
      <c r="F158" s="10"/>
      <c r="G158" s="22">
        <v>0</v>
      </c>
      <c r="H158" s="10"/>
      <c r="I158" s="22">
        <f t="shared" si="48"/>
        <v>1206000</v>
      </c>
    </row>
    <row r="159" spans="1:9" ht="15.75" x14ac:dyDescent="0.25">
      <c r="A159" s="20">
        <v>29903</v>
      </c>
      <c r="B159" s="3"/>
      <c r="C159" s="21" t="s">
        <v>29</v>
      </c>
      <c r="D159" s="10"/>
      <c r="E159" s="22">
        <f>+'Gestión Administrativa '!AH159</f>
        <v>11635000</v>
      </c>
      <c r="F159" s="10"/>
      <c r="G159" s="22">
        <v>2440000</v>
      </c>
      <c r="H159" s="10"/>
      <c r="I159" s="22">
        <f t="shared" si="48"/>
        <v>14075000</v>
      </c>
    </row>
    <row r="160" spans="1:9" ht="15.75" x14ac:dyDescent="0.25">
      <c r="A160" s="20">
        <v>29904</v>
      </c>
      <c r="B160" s="3"/>
      <c r="C160" s="21" t="s">
        <v>153</v>
      </c>
      <c r="D160" s="10"/>
      <c r="E160" s="22">
        <f>+'Gestión Administrativa '!AH160</f>
        <v>7879750</v>
      </c>
      <c r="F160" s="10"/>
      <c r="G160" s="22">
        <v>43500000</v>
      </c>
      <c r="H160" s="10"/>
      <c r="I160" s="22">
        <f t="shared" si="48"/>
        <v>51379750</v>
      </c>
    </row>
    <row r="161" spans="1:9" ht="15.75" x14ac:dyDescent="0.25">
      <c r="A161" s="20">
        <v>29905</v>
      </c>
      <c r="B161" s="3"/>
      <c r="C161" s="21" t="s">
        <v>30</v>
      </c>
      <c r="D161" s="10"/>
      <c r="E161" s="22">
        <f>+'Gestión Administrativa '!AH161</f>
        <v>300000</v>
      </c>
      <c r="F161" s="10"/>
      <c r="G161" s="22">
        <v>170000</v>
      </c>
      <c r="H161" s="10"/>
      <c r="I161" s="22">
        <f t="shared" si="48"/>
        <v>470000</v>
      </c>
    </row>
    <row r="162" spans="1:9" ht="15.75" x14ac:dyDescent="0.25">
      <c r="A162" s="20">
        <v>29906</v>
      </c>
      <c r="B162" s="3"/>
      <c r="C162" s="21" t="s">
        <v>31</v>
      </c>
      <c r="D162" s="10"/>
      <c r="E162" s="22">
        <f>+'Gestión Administrativa '!AH162</f>
        <v>1281000</v>
      </c>
      <c r="F162" s="10"/>
      <c r="G162" s="22">
        <v>0</v>
      </c>
      <c r="H162" s="10"/>
      <c r="I162" s="22">
        <f t="shared" si="48"/>
        <v>1281000</v>
      </c>
    </row>
    <row r="163" spans="1:9" ht="15.75" x14ac:dyDescent="0.25">
      <c r="A163" s="20">
        <v>29907</v>
      </c>
      <c r="B163" s="3"/>
      <c r="C163" s="21" t="s">
        <v>32</v>
      </c>
      <c r="D163" s="10"/>
      <c r="E163" s="22">
        <f>+'Gestión Administrativa '!AH163</f>
        <v>100000</v>
      </c>
      <c r="F163" s="10"/>
      <c r="G163" s="22">
        <v>9800000</v>
      </c>
      <c r="H163" s="10"/>
      <c r="I163" s="22">
        <f t="shared" si="48"/>
        <v>9900000</v>
      </c>
    </row>
    <row r="164" spans="1:9" ht="15.75" x14ac:dyDescent="0.25">
      <c r="A164" s="20">
        <v>29999</v>
      </c>
      <c r="B164" s="3"/>
      <c r="C164" s="21" t="s">
        <v>154</v>
      </c>
      <c r="D164" s="10"/>
      <c r="E164" s="22">
        <f>+'Gestión Administrativa '!AH164</f>
        <v>4550000</v>
      </c>
      <c r="F164" s="10"/>
      <c r="G164" s="22">
        <v>56000000</v>
      </c>
      <c r="H164" s="10"/>
      <c r="I164" s="22">
        <f t="shared" si="48"/>
        <v>60550000</v>
      </c>
    </row>
    <row r="165" spans="1:9" ht="15.75" x14ac:dyDescent="0.25">
      <c r="A165" s="20"/>
      <c r="B165" s="3"/>
      <c r="C165" s="21"/>
      <c r="D165" s="10"/>
      <c r="E165" s="22"/>
      <c r="F165" s="10"/>
      <c r="G165" s="22"/>
      <c r="H165" s="10"/>
      <c r="I165" s="22"/>
    </row>
    <row r="166" spans="1:9" ht="16.5" hidden="1" thickBot="1" x14ac:dyDescent="0.3">
      <c r="A166" s="11">
        <v>3</v>
      </c>
      <c r="B166" s="3"/>
      <c r="C166" s="12" t="s">
        <v>155</v>
      </c>
      <c r="D166" s="10"/>
      <c r="E166" s="25">
        <f t="shared" ref="E166" si="49">SUM(E167:E185)</f>
        <v>0</v>
      </c>
      <c r="F166" s="10"/>
      <c r="G166" s="25">
        <v>0</v>
      </c>
      <c r="H166" s="10"/>
      <c r="I166" s="25">
        <f>SUM(I167:I185)</f>
        <v>0</v>
      </c>
    </row>
    <row r="167" spans="1:9" ht="15.75" hidden="1" x14ac:dyDescent="0.25">
      <c r="A167" s="20">
        <v>30101</v>
      </c>
      <c r="B167" s="3"/>
      <c r="C167" s="21" t="s">
        <v>156</v>
      </c>
      <c r="D167" s="10"/>
      <c r="E167" s="22">
        <f>+'Gestión Administrativa '!AH167</f>
        <v>0</v>
      </c>
      <c r="F167" s="10"/>
      <c r="G167" s="22">
        <v>0</v>
      </c>
      <c r="H167" s="10"/>
      <c r="I167" s="22">
        <f t="shared" ref="I167:I185" si="50">+G167+E167</f>
        <v>0</v>
      </c>
    </row>
    <row r="168" spans="1:9" ht="15.75" hidden="1" x14ac:dyDescent="0.25">
      <c r="A168" s="20">
        <v>30102</v>
      </c>
      <c r="B168" s="3"/>
      <c r="C168" s="21" t="s">
        <v>157</v>
      </c>
      <c r="D168" s="10"/>
      <c r="E168" s="22">
        <f>+'Gestión Administrativa '!AH168</f>
        <v>0</v>
      </c>
      <c r="F168" s="10"/>
      <c r="G168" s="22">
        <v>0</v>
      </c>
      <c r="H168" s="10"/>
      <c r="I168" s="22">
        <f t="shared" si="50"/>
        <v>0</v>
      </c>
    </row>
    <row r="169" spans="1:9" ht="15.75" hidden="1" x14ac:dyDescent="0.25">
      <c r="A169" s="20">
        <v>30103</v>
      </c>
      <c r="B169" s="3"/>
      <c r="C169" s="21" t="s">
        <v>158</v>
      </c>
      <c r="D169" s="10"/>
      <c r="E169" s="22">
        <f>+'Gestión Administrativa '!AH169</f>
        <v>0</v>
      </c>
      <c r="F169" s="10"/>
      <c r="G169" s="22">
        <v>0</v>
      </c>
      <c r="H169" s="10"/>
      <c r="I169" s="22">
        <f t="shared" si="50"/>
        <v>0</v>
      </c>
    </row>
    <row r="170" spans="1:9" ht="15.75" hidden="1" x14ac:dyDescent="0.25">
      <c r="A170" s="20">
        <v>30104</v>
      </c>
      <c r="B170" s="3"/>
      <c r="C170" s="21" t="s">
        <v>159</v>
      </c>
      <c r="D170" s="10"/>
      <c r="E170" s="22">
        <f>+'Gestión Administrativa '!AH170</f>
        <v>0</v>
      </c>
      <c r="F170" s="10"/>
      <c r="G170" s="22">
        <v>0</v>
      </c>
      <c r="H170" s="10"/>
      <c r="I170" s="22">
        <f t="shared" si="50"/>
        <v>0</v>
      </c>
    </row>
    <row r="171" spans="1:9" ht="15.75" hidden="1" x14ac:dyDescent="0.25">
      <c r="A171" s="20">
        <v>30201</v>
      </c>
      <c r="B171" s="3"/>
      <c r="C171" s="21" t="s">
        <v>160</v>
      </c>
      <c r="D171" s="10"/>
      <c r="E171" s="22">
        <f>+'Gestión Administrativa '!AH171</f>
        <v>0</v>
      </c>
      <c r="F171" s="10"/>
      <c r="G171" s="22">
        <v>0</v>
      </c>
      <c r="H171" s="10"/>
      <c r="I171" s="22">
        <f t="shared" si="50"/>
        <v>0</v>
      </c>
    </row>
    <row r="172" spans="1:9" ht="15.75" hidden="1" x14ac:dyDescent="0.25">
      <c r="A172" s="20">
        <v>30202</v>
      </c>
      <c r="B172" s="3"/>
      <c r="C172" s="21" t="s">
        <v>161</v>
      </c>
      <c r="D172" s="10"/>
      <c r="E172" s="22">
        <f>+'Gestión Administrativa '!AH172</f>
        <v>0</v>
      </c>
      <c r="F172" s="10"/>
      <c r="G172" s="22">
        <v>0</v>
      </c>
      <c r="H172" s="10"/>
      <c r="I172" s="22">
        <f t="shared" si="50"/>
        <v>0</v>
      </c>
    </row>
    <row r="173" spans="1:9" ht="15.75" hidden="1" x14ac:dyDescent="0.25">
      <c r="A173" s="20">
        <v>30203</v>
      </c>
      <c r="B173" s="3"/>
      <c r="C173" s="21" t="s">
        <v>162</v>
      </c>
      <c r="D173" s="10"/>
      <c r="E173" s="22">
        <f>+'Gestión Administrativa '!AH173</f>
        <v>0</v>
      </c>
      <c r="F173" s="10"/>
      <c r="G173" s="22">
        <v>0</v>
      </c>
      <c r="H173" s="10"/>
      <c r="I173" s="22">
        <f t="shared" si="50"/>
        <v>0</v>
      </c>
    </row>
    <row r="174" spans="1:9" ht="15.75" hidden="1" x14ac:dyDescent="0.25">
      <c r="A174" s="20">
        <v>30204</v>
      </c>
      <c r="B174" s="3"/>
      <c r="C174" s="21" t="s">
        <v>163</v>
      </c>
      <c r="D174" s="10"/>
      <c r="E174" s="22">
        <f>+'Gestión Administrativa '!AH174</f>
        <v>0</v>
      </c>
      <c r="F174" s="10"/>
      <c r="G174" s="22">
        <v>0</v>
      </c>
      <c r="H174" s="10"/>
      <c r="I174" s="22">
        <f t="shared" si="50"/>
        <v>0</v>
      </c>
    </row>
    <row r="175" spans="1:9" ht="15.75" hidden="1" x14ac:dyDescent="0.25">
      <c r="A175" s="20">
        <v>30205</v>
      </c>
      <c r="B175" s="3"/>
      <c r="C175" s="21" t="s">
        <v>164</v>
      </c>
      <c r="D175" s="10"/>
      <c r="E175" s="22">
        <f>+'Gestión Administrativa '!AH175</f>
        <v>0</v>
      </c>
      <c r="F175" s="10"/>
      <c r="G175" s="22">
        <v>0</v>
      </c>
      <c r="H175" s="10"/>
      <c r="I175" s="22">
        <f t="shared" si="50"/>
        <v>0</v>
      </c>
    </row>
    <row r="176" spans="1:9" ht="15.75" hidden="1" x14ac:dyDescent="0.25">
      <c r="A176" s="20">
        <v>30206</v>
      </c>
      <c r="B176" s="3"/>
      <c r="C176" s="21" t="s">
        <v>165</v>
      </c>
      <c r="D176" s="10"/>
      <c r="E176" s="22">
        <f>+'Gestión Administrativa '!AH176</f>
        <v>0</v>
      </c>
      <c r="F176" s="10"/>
      <c r="G176" s="22">
        <v>0</v>
      </c>
      <c r="H176" s="10"/>
      <c r="I176" s="22">
        <f t="shared" si="50"/>
        <v>0</v>
      </c>
    </row>
    <row r="177" spans="1:9" ht="15.75" hidden="1" x14ac:dyDescent="0.25">
      <c r="A177" s="20">
        <v>30207</v>
      </c>
      <c r="B177" s="3"/>
      <c r="C177" s="21" t="s">
        <v>166</v>
      </c>
      <c r="D177" s="10"/>
      <c r="E177" s="22">
        <f>+'Gestión Administrativa '!AH177</f>
        <v>0</v>
      </c>
      <c r="F177" s="10"/>
      <c r="G177" s="22">
        <v>0</v>
      </c>
      <c r="H177" s="10"/>
      <c r="I177" s="22">
        <f t="shared" si="50"/>
        <v>0</v>
      </c>
    </row>
    <row r="178" spans="1:9" ht="15.75" hidden="1" x14ac:dyDescent="0.25">
      <c r="A178" s="20">
        <v>30208</v>
      </c>
      <c r="B178" s="3"/>
      <c r="C178" s="21" t="s">
        <v>167</v>
      </c>
      <c r="D178" s="10"/>
      <c r="E178" s="22">
        <f>+'Gestión Administrativa '!AH178</f>
        <v>0</v>
      </c>
      <c r="F178" s="10"/>
      <c r="G178" s="22">
        <v>0</v>
      </c>
      <c r="H178" s="10"/>
      <c r="I178" s="22">
        <f t="shared" si="50"/>
        <v>0</v>
      </c>
    </row>
    <row r="179" spans="1:9" ht="15.75" hidden="1" x14ac:dyDescent="0.25">
      <c r="A179" s="20">
        <v>30301</v>
      </c>
      <c r="B179" s="3"/>
      <c r="C179" s="21" t="s">
        <v>168</v>
      </c>
      <c r="D179" s="10"/>
      <c r="E179" s="22">
        <f>+'Gestión Administrativa '!AH179</f>
        <v>0</v>
      </c>
      <c r="F179" s="10"/>
      <c r="G179" s="22">
        <v>0</v>
      </c>
      <c r="H179" s="10"/>
      <c r="I179" s="22">
        <f t="shared" si="50"/>
        <v>0</v>
      </c>
    </row>
    <row r="180" spans="1:9" ht="15.75" hidden="1" x14ac:dyDescent="0.25">
      <c r="A180" s="20">
        <v>30399</v>
      </c>
      <c r="B180" s="3"/>
      <c r="C180" s="21" t="s">
        <v>169</v>
      </c>
      <c r="D180" s="10"/>
      <c r="E180" s="22">
        <f>+'Gestión Administrativa '!AH180</f>
        <v>0</v>
      </c>
      <c r="F180" s="10"/>
      <c r="G180" s="22">
        <v>0</v>
      </c>
      <c r="H180" s="10"/>
      <c r="I180" s="22">
        <f t="shared" si="50"/>
        <v>0</v>
      </c>
    </row>
    <row r="181" spans="1:9" ht="15.75" hidden="1" x14ac:dyDescent="0.25">
      <c r="A181" s="20">
        <v>30401</v>
      </c>
      <c r="B181" s="3"/>
      <c r="C181" s="21" t="s">
        <v>170</v>
      </c>
      <c r="D181" s="10"/>
      <c r="E181" s="22">
        <f>+'Gestión Administrativa '!AH181</f>
        <v>0</v>
      </c>
      <c r="F181" s="10"/>
      <c r="G181" s="22">
        <v>0</v>
      </c>
      <c r="H181" s="10"/>
      <c r="I181" s="22">
        <f t="shared" si="50"/>
        <v>0</v>
      </c>
    </row>
    <row r="182" spans="1:9" ht="15.75" hidden="1" x14ac:dyDescent="0.25">
      <c r="A182" s="20">
        <v>30402</v>
      </c>
      <c r="B182" s="3"/>
      <c r="C182" s="21" t="s">
        <v>171</v>
      </c>
      <c r="D182" s="10"/>
      <c r="E182" s="22">
        <f>+'Gestión Administrativa '!AH182</f>
        <v>0</v>
      </c>
      <c r="F182" s="10"/>
      <c r="G182" s="22">
        <v>0</v>
      </c>
      <c r="H182" s="10"/>
      <c r="I182" s="22">
        <f t="shared" si="50"/>
        <v>0</v>
      </c>
    </row>
    <row r="183" spans="1:9" ht="15.75" hidden="1" x14ac:dyDescent="0.25">
      <c r="A183" s="20">
        <v>30403</v>
      </c>
      <c r="B183" s="3"/>
      <c r="C183" s="21" t="s">
        <v>172</v>
      </c>
      <c r="D183" s="10"/>
      <c r="E183" s="22">
        <f>+'Gestión Administrativa '!AH183</f>
        <v>0</v>
      </c>
      <c r="F183" s="10"/>
      <c r="G183" s="22">
        <v>0</v>
      </c>
      <c r="H183" s="10"/>
      <c r="I183" s="22">
        <f t="shared" si="50"/>
        <v>0</v>
      </c>
    </row>
    <row r="184" spans="1:9" ht="15.75" hidden="1" x14ac:dyDescent="0.25">
      <c r="A184" s="20">
        <v>30404</v>
      </c>
      <c r="B184" s="3"/>
      <c r="C184" s="21" t="s">
        <v>173</v>
      </c>
      <c r="D184" s="10"/>
      <c r="E184" s="22">
        <f>+'Gestión Administrativa '!AH184</f>
        <v>0</v>
      </c>
      <c r="F184" s="10"/>
      <c r="G184" s="22">
        <v>0</v>
      </c>
      <c r="H184" s="10"/>
      <c r="I184" s="22">
        <f t="shared" si="50"/>
        <v>0</v>
      </c>
    </row>
    <row r="185" spans="1:9" ht="15.75" hidden="1" x14ac:dyDescent="0.25">
      <c r="A185" s="20">
        <v>30405</v>
      </c>
      <c r="B185" s="3"/>
      <c r="C185" s="21" t="s">
        <v>174</v>
      </c>
      <c r="D185" s="10"/>
      <c r="E185" s="22">
        <f>+'Gestión Administrativa '!AH185</f>
        <v>0</v>
      </c>
      <c r="F185" s="10"/>
      <c r="G185" s="22">
        <v>0</v>
      </c>
      <c r="H185" s="10"/>
      <c r="I185" s="22">
        <f t="shared" si="50"/>
        <v>0</v>
      </c>
    </row>
    <row r="186" spans="1:9" ht="15.75" x14ac:dyDescent="0.25">
      <c r="A186" s="27"/>
      <c r="B186" s="3"/>
      <c r="C186" s="21"/>
      <c r="D186" s="10"/>
      <c r="E186" s="22"/>
      <c r="F186" s="10"/>
      <c r="G186" s="22"/>
      <c r="H186" s="10"/>
      <c r="I186" s="22"/>
    </row>
    <row r="187" spans="1:9" ht="16.5" hidden="1" thickBot="1" x14ac:dyDescent="0.3">
      <c r="A187" s="11">
        <v>4</v>
      </c>
      <c r="B187" s="3"/>
      <c r="C187" s="12" t="s">
        <v>175</v>
      </c>
      <c r="D187" s="10"/>
      <c r="E187" s="25">
        <f t="shared" ref="E187" si="51">SUM(E188:E205)</f>
        <v>0</v>
      </c>
      <c r="F187" s="10"/>
      <c r="G187" s="25">
        <v>0</v>
      </c>
      <c r="H187" s="10"/>
      <c r="I187" s="25">
        <f>SUM(I188:I205)</f>
        <v>0</v>
      </c>
    </row>
    <row r="188" spans="1:9" ht="15.75" hidden="1" x14ac:dyDescent="0.25">
      <c r="A188" s="20">
        <v>40101</v>
      </c>
      <c r="B188" s="3"/>
      <c r="C188" s="21" t="s">
        <v>176</v>
      </c>
      <c r="D188" s="10"/>
      <c r="E188" s="22">
        <f>+'Gestión Administrativa '!AH188</f>
        <v>0</v>
      </c>
      <c r="F188" s="10"/>
      <c r="G188" s="22">
        <v>0</v>
      </c>
      <c r="H188" s="10"/>
      <c r="I188" s="22">
        <f t="shared" ref="I188:I205" si="52">+G188+E188</f>
        <v>0</v>
      </c>
    </row>
    <row r="189" spans="1:9" ht="15.75" hidden="1" x14ac:dyDescent="0.25">
      <c r="A189" s="20">
        <v>40102</v>
      </c>
      <c r="B189" s="3"/>
      <c r="C189" s="21" t="s">
        <v>177</v>
      </c>
      <c r="D189" s="10"/>
      <c r="E189" s="22">
        <f>+'Gestión Administrativa '!AH189</f>
        <v>0</v>
      </c>
      <c r="F189" s="10"/>
      <c r="G189" s="22">
        <v>0</v>
      </c>
      <c r="H189" s="10"/>
      <c r="I189" s="22">
        <f t="shared" si="52"/>
        <v>0</v>
      </c>
    </row>
    <row r="190" spans="1:9" ht="15.75" hidden="1" x14ac:dyDescent="0.25">
      <c r="A190" s="20">
        <v>40103</v>
      </c>
      <c r="B190" s="3"/>
      <c r="C190" s="21" t="s">
        <v>178</v>
      </c>
      <c r="D190" s="10"/>
      <c r="E190" s="22">
        <f>+'Gestión Administrativa '!AH190</f>
        <v>0</v>
      </c>
      <c r="F190" s="10"/>
      <c r="G190" s="22">
        <v>0</v>
      </c>
      <c r="H190" s="10"/>
      <c r="I190" s="22">
        <f t="shared" si="52"/>
        <v>0</v>
      </c>
    </row>
    <row r="191" spans="1:9" ht="15.75" hidden="1" x14ac:dyDescent="0.25">
      <c r="A191" s="20">
        <v>40104</v>
      </c>
      <c r="B191" s="3"/>
      <c r="C191" s="21" t="s">
        <v>179</v>
      </c>
      <c r="D191" s="10"/>
      <c r="E191" s="22">
        <f>+'Gestión Administrativa '!AH191</f>
        <v>0</v>
      </c>
      <c r="F191" s="10"/>
      <c r="G191" s="22">
        <v>0</v>
      </c>
      <c r="H191" s="10"/>
      <c r="I191" s="22">
        <f t="shared" si="52"/>
        <v>0</v>
      </c>
    </row>
    <row r="192" spans="1:9" ht="15.75" hidden="1" x14ac:dyDescent="0.25">
      <c r="A192" s="20">
        <v>40105</v>
      </c>
      <c r="B192" s="3"/>
      <c r="C192" s="21" t="s">
        <v>180</v>
      </c>
      <c r="D192" s="10"/>
      <c r="E192" s="22">
        <f>+'Gestión Administrativa '!AH192</f>
        <v>0</v>
      </c>
      <c r="F192" s="10"/>
      <c r="G192" s="22">
        <v>0</v>
      </c>
      <c r="H192" s="10"/>
      <c r="I192" s="22">
        <f t="shared" si="52"/>
        <v>0</v>
      </c>
    </row>
    <row r="193" spans="1:9" ht="15.75" hidden="1" x14ac:dyDescent="0.25">
      <c r="A193" s="20">
        <v>40106</v>
      </c>
      <c r="B193" s="3"/>
      <c r="C193" s="21" t="s">
        <v>181</v>
      </c>
      <c r="D193" s="10"/>
      <c r="E193" s="22">
        <f>+'Gestión Administrativa '!AH193</f>
        <v>0</v>
      </c>
      <c r="F193" s="10"/>
      <c r="G193" s="22">
        <v>0</v>
      </c>
      <c r="H193" s="10"/>
      <c r="I193" s="22">
        <f t="shared" si="52"/>
        <v>0</v>
      </c>
    </row>
    <row r="194" spans="1:9" ht="15.75" hidden="1" x14ac:dyDescent="0.25">
      <c r="A194" s="20">
        <v>40107</v>
      </c>
      <c r="B194" s="3"/>
      <c r="C194" s="21" t="s">
        <v>182</v>
      </c>
      <c r="D194" s="10"/>
      <c r="E194" s="22">
        <f>+'Gestión Administrativa '!AH194</f>
        <v>0</v>
      </c>
      <c r="F194" s="10"/>
      <c r="G194" s="22">
        <v>0</v>
      </c>
      <c r="H194" s="10"/>
      <c r="I194" s="22">
        <f t="shared" si="52"/>
        <v>0</v>
      </c>
    </row>
    <row r="195" spans="1:9" ht="15.75" hidden="1" x14ac:dyDescent="0.25">
      <c r="A195" s="20">
        <v>40108</v>
      </c>
      <c r="B195" s="3"/>
      <c r="C195" s="21" t="s">
        <v>183</v>
      </c>
      <c r="D195" s="10"/>
      <c r="E195" s="22">
        <f>+'Gestión Administrativa '!AH195</f>
        <v>0</v>
      </c>
      <c r="F195" s="10"/>
      <c r="G195" s="22">
        <v>0</v>
      </c>
      <c r="H195" s="10"/>
      <c r="I195" s="22">
        <f t="shared" si="52"/>
        <v>0</v>
      </c>
    </row>
    <row r="196" spans="1:9" ht="15.75" hidden="1" x14ac:dyDescent="0.25">
      <c r="A196" s="20">
        <v>40201</v>
      </c>
      <c r="B196" s="3"/>
      <c r="C196" s="21" t="s">
        <v>184</v>
      </c>
      <c r="D196" s="10"/>
      <c r="E196" s="22">
        <f>+'Gestión Administrativa '!AH196</f>
        <v>0</v>
      </c>
      <c r="F196" s="10"/>
      <c r="G196" s="22">
        <v>0</v>
      </c>
      <c r="H196" s="10"/>
      <c r="I196" s="22">
        <f t="shared" si="52"/>
        <v>0</v>
      </c>
    </row>
    <row r="197" spans="1:9" ht="15.75" hidden="1" x14ac:dyDescent="0.25">
      <c r="A197" s="20">
        <v>40202</v>
      </c>
      <c r="B197" s="3"/>
      <c r="C197" s="21" t="s">
        <v>185</v>
      </c>
      <c r="D197" s="10"/>
      <c r="E197" s="22">
        <f>+'Gestión Administrativa '!AH197</f>
        <v>0</v>
      </c>
      <c r="F197" s="10"/>
      <c r="G197" s="22">
        <v>0</v>
      </c>
      <c r="H197" s="10"/>
      <c r="I197" s="22">
        <f t="shared" si="52"/>
        <v>0</v>
      </c>
    </row>
    <row r="198" spans="1:9" ht="15.75" hidden="1" x14ac:dyDescent="0.25">
      <c r="A198" s="20">
        <v>40203</v>
      </c>
      <c r="B198" s="3"/>
      <c r="C198" s="21" t="s">
        <v>186</v>
      </c>
      <c r="D198" s="10"/>
      <c r="E198" s="22">
        <f>+'Gestión Administrativa '!AH198</f>
        <v>0</v>
      </c>
      <c r="F198" s="10"/>
      <c r="G198" s="22">
        <v>0</v>
      </c>
      <c r="H198" s="10"/>
      <c r="I198" s="22">
        <f t="shared" si="52"/>
        <v>0</v>
      </c>
    </row>
    <row r="199" spans="1:9" ht="15.75" hidden="1" x14ac:dyDescent="0.25">
      <c r="A199" s="20">
        <v>40204</v>
      </c>
      <c r="B199" s="3"/>
      <c r="C199" s="21" t="s">
        <v>187</v>
      </c>
      <c r="D199" s="10"/>
      <c r="E199" s="22">
        <f>+'Gestión Administrativa '!AH199</f>
        <v>0</v>
      </c>
      <c r="F199" s="10"/>
      <c r="G199" s="22">
        <v>0</v>
      </c>
      <c r="H199" s="10"/>
      <c r="I199" s="22">
        <f t="shared" si="52"/>
        <v>0</v>
      </c>
    </row>
    <row r="200" spans="1:9" ht="15.75" hidden="1" x14ac:dyDescent="0.25">
      <c r="A200" s="20">
        <v>40205</v>
      </c>
      <c r="B200" s="3"/>
      <c r="C200" s="21" t="s">
        <v>188</v>
      </c>
      <c r="D200" s="10"/>
      <c r="E200" s="22">
        <f>+'Gestión Administrativa '!AH200</f>
        <v>0</v>
      </c>
      <c r="F200" s="10"/>
      <c r="G200" s="22">
        <v>0</v>
      </c>
      <c r="H200" s="10"/>
      <c r="I200" s="22">
        <f t="shared" si="52"/>
        <v>0</v>
      </c>
    </row>
    <row r="201" spans="1:9" ht="15.75" hidden="1" x14ac:dyDescent="0.25">
      <c r="A201" s="20">
        <v>40206</v>
      </c>
      <c r="B201" s="3"/>
      <c r="C201" s="21" t="s">
        <v>189</v>
      </c>
      <c r="D201" s="10"/>
      <c r="E201" s="22">
        <f>+'Gestión Administrativa '!AH201</f>
        <v>0</v>
      </c>
      <c r="F201" s="10"/>
      <c r="G201" s="22">
        <v>0</v>
      </c>
      <c r="H201" s="10"/>
      <c r="I201" s="22">
        <f t="shared" si="52"/>
        <v>0</v>
      </c>
    </row>
    <row r="202" spans="1:9" ht="15.75" hidden="1" x14ac:dyDescent="0.25">
      <c r="A202" s="20">
        <v>40207</v>
      </c>
      <c r="B202" s="3"/>
      <c r="C202" s="21" t="s">
        <v>190</v>
      </c>
      <c r="D202" s="10"/>
      <c r="E202" s="22">
        <f>+'Gestión Administrativa '!AH202</f>
        <v>0</v>
      </c>
      <c r="F202" s="10"/>
      <c r="G202" s="22">
        <v>0</v>
      </c>
      <c r="H202" s="10"/>
      <c r="I202" s="22">
        <f t="shared" si="52"/>
        <v>0</v>
      </c>
    </row>
    <row r="203" spans="1:9" ht="15.75" hidden="1" x14ac:dyDescent="0.25">
      <c r="A203" s="20">
        <v>40208</v>
      </c>
      <c r="B203" s="3"/>
      <c r="C203" s="21" t="s">
        <v>191</v>
      </c>
      <c r="D203" s="10"/>
      <c r="E203" s="22">
        <f>+'Gestión Administrativa '!AH203</f>
        <v>0</v>
      </c>
      <c r="F203" s="10"/>
      <c r="G203" s="22">
        <v>0</v>
      </c>
      <c r="H203" s="10"/>
      <c r="I203" s="22">
        <f t="shared" si="52"/>
        <v>0</v>
      </c>
    </row>
    <row r="204" spans="1:9" ht="15.75" hidden="1" x14ac:dyDescent="0.25">
      <c r="A204" s="20">
        <v>49901</v>
      </c>
      <c r="B204" s="3"/>
      <c r="C204" s="21" t="s">
        <v>192</v>
      </c>
      <c r="D204" s="10"/>
      <c r="E204" s="22">
        <f>+'Gestión Administrativa '!AH204</f>
        <v>0</v>
      </c>
      <c r="F204" s="10"/>
      <c r="G204" s="22">
        <v>0</v>
      </c>
      <c r="H204" s="10"/>
      <c r="I204" s="22">
        <f t="shared" si="52"/>
        <v>0</v>
      </c>
    </row>
    <row r="205" spans="1:9" ht="15.75" hidden="1" x14ac:dyDescent="0.25">
      <c r="A205" s="20">
        <v>49999</v>
      </c>
      <c r="B205" s="3"/>
      <c r="C205" s="21" t="s">
        <v>193</v>
      </c>
      <c r="D205" s="10"/>
      <c r="E205" s="22">
        <f>+'Gestión Administrativa '!AH205</f>
        <v>0</v>
      </c>
      <c r="F205" s="10"/>
      <c r="G205" s="22">
        <v>0</v>
      </c>
      <c r="H205" s="10"/>
      <c r="I205" s="22">
        <f t="shared" si="52"/>
        <v>0</v>
      </c>
    </row>
    <row r="206" spans="1:9" ht="15.75" x14ac:dyDescent="0.25">
      <c r="A206" s="28"/>
      <c r="B206" s="3"/>
      <c r="C206" s="26"/>
      <c r="D206" s="10"/>
      <c r="E206" s="22"/>
      <c r="F206" s="10"/>
      <c r="G206" s="22"/>
      <c r="H206" s="10"/>
      <c r="I206" s="22"/>
    </row>
    <row r="207" spans="1:9" ht="16.5" thickBot="1" x14ac:dyDescent="0.3">
      <c r="A207" s="11">
        <v>5</v>
      </c>
      <c r="B207" s="3"/>
      <c r="C207" s="12" t="s">
        <v>1</v>
      </c>
      <c r="D207" s="10"/>
      <c r="E207" s="13">
        <f t="shared" ref="E207" si="53">+E209+E219+E229+E234</f>
        <v>129907160</v>
      </c>
      <c r="F207" s="10"/>
      <c r="G207" s="13">
        <v>353025000</v>
      </c>
      <c r="H207" s="10"/>
      <c r="I207" s="13">
        <f>+I209+I219+I229+I234</f>
        <v>482932160</v>
      </c>
    </row>
    <row r="208" spans="1:9" ht="16.5" thickTop="1" x14ac:dyDescent="0.25">
      <c r="A208" s="28"/>
      <c r="B208" s="3"/>
      <c r="C208" s="26"/>
      <c r="D208" s="10"/>
      <c r="E208" s="22"/>
      <c r="F208" s="10"/>
      <c r="G208" s="22"/>
      <c r="H208" s="10"/>
      <c r="I208" s="22"/>
    </row>
    <row r="209" spans="1:9" ht="15.75" x14ac:dyDescent="0.25">
      <c r="A209" s="17">
        <v>501</v>
      </c>
      <c r="B209" s="3"/>
      <c r="C209" s="29" t="s">
        <v>194</v>
      </c>
      <c r="D209" s="10"/>
      <c r="E209" s="19">
        <f t="shared" ref="E209" si="54">SUM(E210:E217)</f>
        <v>105307160</v>
      </c>
      <c r="F209" s="10"/>
      <c r="G209" s="19">
        <v>325025000</v>
      </c>
      <c r="H209" s="10"/>
      <c r="I209" s="19">
        <f>SUM(I210:I217)</f>
        <v>430332160</v>
      </c>
    </row>
    <row r="210" spans="1:9" ht="15.75" x14ac:dyDescent="0.25">
      <c r="A210" s="20">
        <v>50101</v>
      </c>
      <c r="B210" s="3"/>
      <c r="C210" s="21" t="s">
        <v>195</v>
      </c>
      <c r="D210" s="10"/>
      <c r="E210" s="22">
        <f>+'Gestión Administrativa '!AH210</f>
        <v>400000</v>
      </c>
      <c r="F210" s="10"/>
      <c r="G210" s="22">
        <v>88000000</v>
      </c>
      <c r="H210" s="10"/>
      <c r="I210" s="22">
        <f t="shared" ref="I210:I217" si="55">+G210+E210</f>
        <v>88400000</v>
      </c>
    </row>
    <row r="211" spans="1:9" ht="15.75" x14ac:dyDescent="0.25">
      <c r="A211" s="20">
        <v>50102</v>
      </c>
      <c r="B211" s="3"/>
      <c r="C211" s="21" t="s">
        <v>196</v>
      </c>
      <c r="D211" s="10"/>
      <c r="E211" s="22">
        <f>+'Gestión Administrativa '!AH211</f>
        <v>2000000</v>
      </c>
      <c r="F211" s="10"/>
      <c r="G211" s="22">
        <v>0</v>
      </c>
      <c r="H211" s="10"/>
      <c r="I211" s="22">
        <f t="shared" si="55"/>
        <v>2000000</v>
      </c>
    </row>
    <row r="212" spans="1:9" ht="15.75" x14ac:dyDescent="0.25">
      <c r="A212" s="20">
        <v>50103</v>
      </c>
      <c r="B212" s="3"/>
      <c r="C212" s="21" t="s">
        <v>33</v>
      </c>
      <c r="D212" s="10"/>
      <c r="E212" s="22">
        <f>+'Gestión Administrativa '!AH212</f>
        <v>5080000</v>
      </c>
      <c r="F212" s="10"/>
      <c r="G212" s="22">
        <v>66520000</v>
      </c>
      <c r="H212" s="10"/>
      <c r="I212" s="22">
        <f t="shared" si="55"/>
        <v>71600000</v>
      </c>
    </row>
    <row r="213" spans="1:9" ht="15.75" x14ac:dyDescent="0.25">
      <c r="A213" s="20">
        <v>50104</v>
      </c>
      <c r="B213" s="3"/>
      <c r="C213" s="21" t="s">
        <v>34</v>
      </c>
      <c r="D213" s="10"/>
      <c r="E213" s="22">
        <f>+'Gestión Administrativa '!AH213</f>
        <v>22125000</v>
      </c>
      <c r="F213" s="10"/>
      <c r="G213" s="22">
        <v>8975000</v>
      </c>
      <c r="H213" s="10"/>
      <c r="I213" s="22">
        <f t="shared" si="55"/>
        <v>31100000</v>
      </c>
    </row>
    <row r="214" spans="1:9" ht="15.75" x14ac:dyDescent="0.25">
      <c r="A214" s="20">
        <v>50105</v>
      </c>
      <c r="B214" s="3"/>
      <c r="C214" s="21" t="s">
        <v>197</v>
      </c>
      <c r="D214" s="10"/>
      <c r="E214" s="22">
        <f>+'Gestión Administrativa '!AH214</f>
        <v>68850000</v>
      </c>
      <c r="F214" s="10"/>
      <c r="G214" s="22">
        <v>65580000</v>
      </c>
      <c r="H214" s="10"/>
      <c r="I214" s="22">
        <f t="shared" si="55"/>
        <v>134430000</v>
      </c>
    </row>
    <row r="215" spans="1:9" ht="15.75" x14ac:dyDescent="0.25">
      <c r="A215" s="20">
        <v>50106</v>
      </c>
      <c r="B215" s="3"/>
      <c r="C215" s="21" t="s">
        <v>35</v>
      </c>
      <c r="D215" s="10"/>
      <c r="E215" s="22">
        <f>+'Gestión Administrativa '!AH215</f>
        <v>3582160</v>
      </c>
      <c r="F215" s="10"/>
      <c r="G215" s="22">
        <v>5000000</v>
      </c>
      <c r="H215" s="10"/>
      <c r="I215" s="22">
        <f t="shared" si="55"/>
        <v>8582160</v>
      </c>
    </row>
    <row r="216" spans="1:9" ht="15.75" x14ac:dyDescent="0.25">
      <c r="A216" s="20">
        <v>50107</v>
      </c>
      <c r="B216" s="3"/>
      <c r="C216" s="21" t="s">
        <v>198</v>
      </c>
      <c r="D216" s="10"/>
      <c r="E216" s="22">
        <f>+'Gestión Administrativa '!AH216</f>
        <v>0</v>
      </c>
      <c r="F216" s="10"/>
      <c r="G216" s="22">
        <v>3750000</v>
      </c>
      <c r="H216" s="10"/>
      <c r="I216" s="22">
        <f t="shared" si="55"/>
        <v>3750000</v>
      </c>
    </row>
    <row r="217" spans="1:9" ht="15.75" x14ac:dyDescent="0.25">
      <c r="A217" s="20">
        <v>50199</v>
      </c>
      <c r="B217" s="3"/>
      <c r="C217" s="21" t="s">
        <v>199</v>
      </c>
      <c r="D217" s="10"/>
      <c r="E217" s="22">
        <f>+'Gestión Administrativa '!AH217</f>
        <v>3270000</v>
      </c>
      <c r="F217" s="10"/>
      <c r="G217" s="22">
        <v>87200000</v>
      </c>
      <c r="H217" s="10"/>
      <c r="I217" s="22">
        <f t="shared" si="55"/>
        <v>90470000</v>
      </c>
    </row>
    <row r="218" spans="1:9" ht="15.75" x14ac:dyDescent="0.25">
      <c r="A218" s="20"/>
      <c r="B218" s="3"/>
      <c r="C218" s="21"/>
      <c r="D218" s="10"/>
      <c r="E218" s="22"/>
      <c r="F218" s="10"/>
      <c r="G218" s="22"/>
      <c r="H218" s="10"/>
      <c r="I218" s="22"/>
    </row>
    <row r="219" spans="1:9" ht="15.75" x14ac:dyDescent="0.25">
      <c r="A219" s="17">
        <v>502</v>
      </c>
      <c r="B219" s="3"/>
      <c r="C219" s="29" t="s">
        <v>200</v>
      </c>
      <c r="D219" s="10"/>
      <c r="E219" s="19">
        <f t="shared" ref="E219" si="56">SUM(E220:E227)</f>
        <v>6000000</v>
      </c>
      <c r="F219" s="10"/>
      <c r="G219" s="19">
        <v>0</v>
      </c>
      <c r="H219" s="10"/>
      <c r="I219" s="19">
        <f>SUM(I220:I227)</f>
        <v>6000000</v>
      </c>
    </row>
    <row r="220" spans="1:9" ht="15.75" hidden="1" x14ac:dyDescent="0.25">
      <c r="A220" s="20">
        <v>50201</v>
      </c>
      <c r="B220" s="3"/>
      <c r="C220" s="21" t="s">
        <v>36</v>
      </c>
      <c r="D220" s="10"/>
      <c r="E220" s="22">
        <f>+'Gestión Administrativa '!AH220</f>
        <v>0</v>
      </c>
      <c r="F220" s="10"/>
      <c r="G220" s="22">
        <v>0</v>
      </c>
      <c r="H220" s="10"/>
      <c r="I220" s="22">
        <f t="shared" ref="I220:I227" si="57">+G220+E220</f>
        <v>0</v>
      </c>
    </row>
    <row r="221" spans="1:9" ht="15.75" hidden="1" x14ac:dyDescent="0.25">
      <c r="A221" s="20">
        <v>50202</v>
      </c>
      <c r="B221" s="3"/>
      <c r="C221" s="21" t="s">
        <v>201</v>
      </c>
      <c r="D221" s="10"/>
      <c r="E221" s="22">
        <f>+'Gestión Administrativa '!AH221</f>
        <v>0</v>
      </c>
      <c r="F221" s="10"/>
      <c r="G221" s="22">
        <v>0</v>
      </c>
      <c r="H221" s="10"/>
      <c r="I221" s="22">
        <f t="shared" si="57"/>
        <v>0</v>
      </c>
    </row>
    <row r="222" spans="1:9" ht="15.75" hidden="1" x14ac:dyDescent="0.25">
      <c r="A222" s="20">
        <v>50203</v>
      </c>
      <c r="B222" s="3"/>
      <c r="C222" s="21" t="s">
        <v>202</v>
      </c>
      <c r="D222" s="10"/>
      <c r="E222" s="22">
        <f>+'Gestión Administrativa '!AH222</f>
        <v>0</v>
      </c>
      <c r="F222" s="10"/>
      <c r="G222" s="22">
        <v>0</v>
      </c>
      <c r="H222" s="10"/>
      <c r="I222" s="22">
        <f t="shared" si="57"/>
        <v>0</v>
      </c>
    </row>
    <row r="223" spans="1:9" ht="15.75" hidden="1" x14ac:dyDescent="0.25">
      <c r="A223" s="20">
        <v>50204</v>
      </c>
      <c r="B223" s="3"/>
      <c r="C223" s="21" t="s">
        <v>203</v>
      </c>
      <c r="D223" s="10"/>
      <c r="E223" s="22">
        <f>+'Gestión Administrativa '!AH223</f>
        <v>0</v>
      </c>
      <c r="F223" s="10"/>
      <c r="G223" s="22">
        <v>0</v>
      </c>
      <c r="H223" s="10"/>
      <c r="I223" s="22">
        <f t="shared" si="57"/>
        <v>0</v>
      </c>
    </row>
    <row r="224" spans="1:9" ht="15.75" hidden="1" x14ac:dyDescent="0.25">
      <c r="A224" s="20">
        <v>50205</v>
      </c>
      <c r="B224" s="3"/>
      <c r="C224" s="21" t="s">
        <v>48</v>
      </c>
      <c r="D224" s="10"/>
      <c r="E224" s="22">
        <f>+'Gestión Administrativa '!AH224</f>
        <v>0</v>
      </c>
      <c r="F224" s="10"/>
      <c r="G224" s="22">
        <v>0</v>
      </c>
      <c r="H224" s="10"/>
      <c r="I224" s="22">
        <f t="shared" si="57"/>
        <v>0</v>
      </c>
    </row>
    <row r="225" spans="1:9" ht="15.75" hidden="1" x14ac:dyDescent="0.25">
      <c r="A225" s="20">
        <v>50206</v>
      </c>
      <c r="B225" s="3"/>
      <c r="C225" s="21" t="s">
        <v>204</v>
      </c>
      <c r="D225" s="10"/>
      <c r="E225" s="22">
        <f>+'Gestión Administrativa '!AH225</f>
        <v>0</v>
      </c>
      <c r="F225" s="10"/>
      <c r="G225" s="22">
        <v>0</v>
      </c>
      <c r="H225" s="10"/>
      <c r="I225" s="22">
        <f t="shared" si="57"/>
        <v>0</v>
      </c>
    </row>
    <row r="226" spans="1:9" ht="15.75" hidden="1" x14ac:dyDescent="0.25">
      <c r="A226" s="20">
        <v>50207</v>
      </c>
      <c r="B226" s="3"/>
      <c r="C226" s="21" t="s">
        <v>37</v>
      </c>
      <c r="D226" s="10"/>
      <c r="E226" s="22">
        <f>+'Gestión Administrativa '!AH226</f>
        <v>0</v>
      </c>
      <c r="F226" s="10"/>
      <c r="G226" s="22">
        <v>0</v>
      </c>
      <c r="H226" s="10"/>
      <c r="I226" s="22">
        <f t="shared" si="57"/>
        <v>0</v>
      </c>
    </row>
    <row r="227" spans="1:9" ht="15.75" x14ac:dyDescent="0.25">
      <c r="A227" s="20">
        <v>50299</v>
      </c>
      <c r="B227" s="3"/>
      <c r="C227" s="21" t="s">
        <v>38</v>
      </c>
      <c r="D227" s="10"/>
      <c r="E227" s="22">
        <f>+'Gestión Administrativa '!AH227</f>
        <v>6000000</v>
      </c>
      <c r="F227" s="10"/>
      <c r="G227" s="22">
        <v>0</v>
      </c>
      <c r="H227" s="10"/>
      <c r="I227" s="22">
        <f t="shared" si="57"/>
        <v>6000000</v>
      </c>
    </row>
    <row r="228" spans="1:9" ht="15.75" x14ac:dyDescent="0.25">
      <c r="A228" s="20"/>
      <c r="B228" s="3"/>
      <c r="C228" s="21"/>
      <c r="D228" s="10"/>
      <c r="E228" s="22"/>
      <c r="F228" s="10"/>
      <c r="G228" s="22"/>
      <c r="H228" s="10"/>
      <c r="I228" s="22"/>
    </row>
    <row r="229" spans="1:9" ht="15.75" hidden="1" x14ac:dyDescent="0.25">
      <c r="A229" s="17">
        <v>503</v>
      </c>
      <c r="B229" s="3"/>
      <c r="C229" s="29" t="s">
        <v>205</v>
      </c>
      <c r="D229" s="10"/>
      <c r="E229" s="19">
        <f t="shared" ref="E229" si="58">SUM(E230:E232)</f>
        <v>0</v>
      </c>
      <c r="F229" s="10"/>
      <c r="G229" s="19">
        <v>0</v>
      </c>
      <c r="H229" s="10"/>
      <c r="I229" s="19">
        <f>SUM(I230:I232)</f>
        <v>0</v>
      </c>
    </row>
    <row r="230" spans="1:9" ht="15.75" hidden="1" x14ac:dyDescent="0.25">
      <c r="A230" s="20">
        <v>50301</v>
      </c>
      <c r="B230" s="3"/>
      <c r="C230" s="21" t="s">
        <v>39</v>
      </c>
      <c r="D230" s="10"/>
      <c r="E230" s="22">
        <f>+'Gestión Administrativa '!AH230</f>
        <v>0</v>
      </c>
      <c r="F230" s="10"/>
      <c r="G230" s="22">
        <v>0</v>
      </c>
      <c r="H230" s="10"/>
      <c r="I230" s="22">
        <f t="shared" ref="I230:I232" si="59">+G230+E230</f>
        <v>0</v>
      </c>
    </row>
    <row r="231" spans="1:9" ht="15.75" hidden="1" x14ac:dyDescent="0.25">
      <c r="A231" s="20">
        <v>50302</v>
      </c>
      <c r="B231" s="3"/>
      <c r="C231" s="21" t="s">
        <v>206</v>
      </c>
      <c r="D231" s="10"/>
      <c r="E231" s="22">
        <f>+'Gestión Administrativa '!AH231</f>
        <v>0</v>
      </c>
      <c r="F231" s="10"/>
      <c r="G231" s="22">
        <v>0</v>
      </c>
      <c r="H231" s="10"/>
      <c r="I231" s="22">
        <f t="shared" si="59"/>
        <v>0</v>
      </c>
    </row>
    <row r="232" spans="1:9" ht="15.75" hidden="1" x14ac:dyDescent="0.25">
      <c r="A232" s="20">
        <v>50399</v>
      </c>
      <c r="B232" s="3"/>
      <c r="C232" s="21" t="s">
        <v>207</v>
      </c>
      <c r="D232" s="10"/>
      <c r="E232" s="22">
        <f>+'Gestión Administrativa '!AH232</f>
        <v>0</v>
      </c>
      <c r="F232" s="10"/>
      <c r="G232" s="22">
        <v>0</v>
      </c>
      <c r="H232" s="10"/>
      <c r="I232" s="22">
        <f t="shared" si="59"/>
        <v>0</v>
      </c>
    </row>
    <row r="233" spans="1:9" ht="15.75" x14ac:dyDescent="0.25">
      <c r="A233" s="20"/>
      <c r="B233" s="3"/>
      <c r="C233" s="21"/>
      <c r="D233" s="10"/>
      <c r="E233" s="22"/>
      <c r="F233" s="10"/>
      <c r="G233" s="22"/>
      <c r="H233" s="10"/>
      <c r="I233" s="22"/>
    </row>
    <row r="234" spans="1:9" ht="15.75" x14ac:dyDescent="0.25">
      <c r="A234" s="17">
        <v>599</v>
      </c>
      <c r="B234" s="3"/>
      <c r="C234" s="29" t="s">
        <v>208</v>
      </c>
      <c r="D234" s="10"/>
      <c r="E234" s="19">
        <f t="shared" ref="E234" si="60">SUM(E235:E238)</f>
        <v>18600000</v>
      </c>
      <c r="F234" s="10"/>
      <c r="G234" s="19">
        <v>28000000</v>
      </c>
      <c r="H234" s="10"/>
      <c r="I234" s="19">
        <f>SUM(I235:I238)</f>
        <v>46600000</v>
      </c>
    </row>
    <row r="235" spans="1:9" ht="15.75" hidden="1" x14ac:dyDescent="0.25">
      <c r="A235" s="20">
        <v>59901</v>
      </c>
      <c r="B235" s="3"/>
      <c r="C235" s="21" t="s">
        <v>40</v>
      </c>
      <c r="D235" s="10"/>
      <c r="E235" s="22">
        <f>+'Gestión Administrativa '!AH235</f>
        <v>0</v>
      </c>
      <c r="F235" s="10"/>
      <c r="G235" s="22">
        <v>0</v>
      </c>
      <c r="H235" s="10"/>
      <c r="I235" s="22">
        <f t="shared" ref="I235:I238" si="61">+G235+E235</f>
        <v>0</v>
      </c>
    </row>
    <row r="236" spans="1:9" ht="15.75" hidden="1" x14ac:dyDescent="0.25">
      <c r="A236" s="20">
        <v>59902</v>
      </c>
      <c r="B236" s="3"/>
      <c r="C236" s="21" t="s">
        <v>41</v>
      </c>
      <c r="D236" s="10"/>
      <c r="E236" s="22">
        <f>+'Gestión Administrativa '!AH236</f>
        <v>0</v>
      </c>
      <c r="F236" s="10"/>
      <c r="G236" s="22">
        <v>0</v>
      </c>
      <c r="H236" s="10"/>
      <c r="I236" s="22">
        <f t="shared" si="61"/>
        <v>0</v>
      </c>
    </row>
    <row r="237" spans="1:9" ht="15.75" x14ac:dyDescent="0.25">
      <c r="A237" s="20">
        <v>59903</v>
      </c>
      <c r="B237" s="3"/>
      <c r="C237" s="21" t="s">
        <v>42</v>
      </c>
      <c r="D237" s="10"/>
      <c r="E237" s="22">
        <f>+'Gestión Administrativa '!AH237</f>
        <v>18600000</v>
      </c>
      <c r="F237" s="10"/>
      <c r="G237" s="22">
        <v>28000000</v>
      </c>
      <c r="H237" s="10"/>
      <c r="I237" s="22">
        <f t="shared" si="61"/>
        <v>46600000</v>
      </c>
    </row>
    <row r="238" spans="1:9" ht="15.75" hidden="1" x14ac:dyDescent="0.25">
      <c r="A238" s="20">
        <v>59999</v>
      </c>
      <c r="B238" s="3"/>
      <c r="C238" s="21" t="s">
        <v>43</v>
      </c>
      <c r="D238" s="10"/>
      <c r="E238" s="22">
        <f>+'Gestión Administrativa '!AH238</f>
        <v>0</v>
      </c>
      <c r="F238" s="10"/>
      <c r="G238" s="22">
        <v>0</v>
      </c>
      <c r="H238" s="10"/>
      <c r="I238" s="22">
        <f t="shared" si="61"/>
        <v>0</v>
      </c>
    </row>
    <row r="239" spans="1:9" ht="15.75" x14ac:dyDescent="0.25">
      <c r="A239" s="20"/>
      <c r="B239" s="3"/>
      <c r="C239" s="21"/>
      <c r="D239" s="10"/>
      <c r="E239" s="22"/>
      <c r="F239" s="10"/>
      <c r="G239" s="22"/>
      <c r="H239" s="10"/>
      <c r="I239" s="22"/>
    </row>
    <row r="240" spans="1:9" ht="16.5" thickBot="1" x14ac:dyDescent="0.3">
      <c r="A240" s="11">
        <v>6</v>
      </c>
      <c r="B240" s="3"/>
      <c r="C240" s="12" t="s">
        <v>209</v>
      </c>
      <c r="D240" s="10"/>
      <c r="E240" s="25">
        <f t="shared" ref="E240" si="62">+E242+E253+E259+E267+E271+E274+E278</f>
        <v>35931000</v>
      </c>
      <c r="F240" s="10"/>
      <c r="G240" s="25">
        <v>62700000</v>
      </c>
      <c r="H240" s="10"/>
      <c r="I240" s="25">
        <f>+I242+I253+I259+I267+I271+I274+I278</f>
        <v>98631000</v>
      </c>
    </row>
    <row r="241" spans="1:9" ht="16.5" thickTop="1" x14ac:dyDescent="0.25">
      <c r="A241" s="14"/>
      <c r="B241" s="3"/>
      <c r="C241" s="26"/>
      <c r="D241" s="10"/>
      <c r="E241" s="22"/>
      <c r="F241" s="10"/>
      <c r="G241" s="22"/>
      <c r="H241" s="10"/>
      <c r="I241" s="22"/>
    </row>
    <row r="242" spans="1:9" ht="15.75" hidden="1" x14ac:dyDescent="0.25">
      <c r="A242" s="17">
        <v>601</v>
      </c>
      <c r="B242" s="3"/>
      <c r="C242" s="29" t="s">
        <v>210</v>
      </c>
      <c r="D242" s="10"/>
      <c r="E242" s="19">
        <f t="shared" ref="E242" si="63">SUM(E243:E251)</f>
        <v>0</v>
      </c>
      <c r="F242" s="10"/>
      <c r="G242" s="19">
        <v>0</v>
      </c>
      <c r="H242" s="10"/>
      <c r="I242" s="19">
        <f>SUM(I243:I251)</f>
        <v>0</v>
      </c>
    </row>
    <row r="243" spans="1:9" ht="15.75" hidden="1" x14ac:dyDescent="0.25">
      <c r="A243" s="20">
        <v>60101</v>
      </c>
      <c r="B243" s="3"/>
      <c r="C243" s="21" t="s">
        <v>211</v>
      </c>
      <c r="D243" s="10"/>
      <c r="E243" s="22">
        <f>+'Gestión Administrativa '!AH243</f>
        <v>0</v>
      </c>
      <c r="F243" s="10"/>
      <c r="G243" s="22">
        <v>0</v>
      </c>
      <c r="H243" s="10"/>
      <c r="I243" s="22">
        <f t="shared" ref="I243:I251" si="64">+G243+E243</f>
        <v>0</v>
      </c>
    </row>
    <row r="244" spans="1:9" ht="15.75" hidden="1" x14ac:dyDescent="0.25">
      <c r="A244" s="20">
        <v>60102</v>
      </c>
      <c r="B244" s="3"/>
      <c r="C244" s="21" t="s">
        <v>212</v>
      </c>
      <c r="D244" s="10"/>
      <c r="E244" s="22">
        <f>+'Gestión Administrativa '!AH244</f>
        <v>0</v>
      </c>
      <c r="F244" s="10"/>
      <c r="G244" s="22">
        <v>0</v>
      </c>
      <c r="H244" s="10"/>
      <c r="I244" s="22">
        <f t="shared" si="64"/>
        <v>0</v>
      </c>
    </row>
    <row r="245" spans="1:9" ht="15.75" hidden="1" x14ac:dyDescent="0.25">
      <c r="A245" s="20">
        <v>60103</v>
      </c>
      <c r="B245" s="3"/>
      <c r="C245" s="21" t="s">
        <v>213</v>
      </c>
      <c r="D245" s="10"/>
      <c r="E245" s="22">
        <f>+'Gestión Administrativa '!AH245</f>
        <v>0</v>
      </c>
      <c r="F245" s="10"/>
      <c r="G245" s="22">
        <v>0</v>
      </c>
      <c r="H245" s="10"/>
      <c r="I245" s="22">
        <f t="shared" si="64"/>
        <v>0</v>
      </c>
    </row>
    <row r="246" spans="1:9" ht="15.75" hidden="1" x14ac:dyDescent="0.25">
      <c r="A246" s="20">
        <v>60104</v>
      </c>
      <c r="B246" s="3"/>
      <c r="C246" s="30" t="s">
        <v>214</v>
      </c>
      <c r="D246" s="10"/>
      <c r="E246" s="22">
        <f>+'Gestión Administrativa '!AH246</f>
        <v>0</v>
      </c>
      <c r="F246" s="10"/>
      <c r="G246" s="22">
        <v>0</v>
      </c>
      <c r="H246" s="10"/>
      <c r="I246" s="22">
        <f t="shared" si="64"/>
        <v>0</v>
      </c>
    </row>
    <row r="247" spans="1:9" ht="15.75" hidden="1" x14ac:dyDescent="0.25">
      <c r="A247" s="20">
        <v>60105</v>
      </c>
      <c r="B247" s="3"/>
      <c r="C247" s="21" t="s">
        <v>215</v>
      </c>
      <c r="D247" s="10"/>
      <c r="E247" s="22">
        <f>+'Gestión Administrativa '!AH247</f>
        <v>0</v>
      </c>
      <c r="F247" s="10"/>
      <c r="G247" s="22">
        <v>0</v>
      </c>
      <c r="H247" s="10"/>
      <c r="I247" s="22">
        <f t="shared" si="64"/>
        <v>0</v>
      </c>
    </row>
    <row r="248" spans="1:9" ht="15.75" hidden="1" x14ac:dyDescent="0.25">
      <c r="A248" s="20">
        <v>60106</v>
      </c>
      <c r="B248" s="3"/>
      <c r="C248" s="21" t="s">
        <v>216</v>
      </c>
      <c r="D248" s="10"/>
      <c r="E248" s="22">
        <f>+'Gestión Administrativa '!AH248</f>
        <v>0</v>
      </c>
      <c r="F248" s="10"/>
      <c r="G248" s="22">
        <v>0</v>
      </c>
      <c r="H248" s="10"/>
      <c r="I248" s="22">
        <f t="shared" si="64"/>
        <v>0</v>
      </c>
    </row>
    <row r="249" spans="1:9" ht="15.75" hidden="1" x14ac:dyDescent="0.25">
      <c r="A249" s="20">
        <v>60107</v>
      </c>
      <c r="B249" s="3"/>
      <c r="C249" s="21" t="s">
        <v>217</v>
      </c>
      <c r="D249" s="10"/>
      <c r="E249" s="22">
        <f>+'Gestión Administrativa '!AH249</f>
        <v>0</v>
      </c>
      <c r="F249" s="10"/>
      <c r="G249" s="22">
        <v>0</v>
      </c>
      <c r="H249" s="10"/>
      <c r="I249" s="22">
        <f t="shared" si="64"/>
        <v>0</v>
      </c>
    </row>
    <row r="250" spans="1:9" ht="15.75" hidden="1" x14ac:dyDescent="0.25">
      <c r="A250" s="20">
        <v>60108</v>
      </c>
      <c r="B250" s="3"/>
      <c r="C250" s="21" t="s">
        <v>218</v>
      </c>
      <c r="D250" s="10"/>
      <c r="E250" s="22">
        <f>+'Gestión Administrativa '!AH250</f>
        <v>0</v>
      </c>
      <c r="F250" s="10"/>
      <c r="G250" s="22">
        <v>0</v>
      </c>
      <c r="H250" s="10"/>
      <c r="I250" s="22">
        <f t="shared" si="64"/>
        <v>0</v>
      </c>
    </row>
    <row r="251" spans="1:9" ht="15.75" hidden="1" x14ac:dyDescent="0.25">
      <c r="A251" s="20">
        <v>60109</v>
      </c>
      <c r="B251" s="3"/>
      <c r="C251" s="21" t="s">
        <v>219</v>
      </c>
      <c r="D251" s="10"/>
      <c r="E251" s="22">
        <f>+'Gestión Administrativa '!AH251</f>
        <v>0</v>
      </c>
      <c r="F251" s="10"/>
      <c r="G251" s="22">
        <v>0</v>
      </c>
      <c r="H251" s="10"/>
      <c r="I251" s="22">
        <f t="shared" si="64"/>
        <v>0</v>
      </c>
    </row>
    <row r="252" spans="1:9" ht="15.75" x14ac:dyDescent="0.25">
      <c r="A252" s="3"/>
      <c r="B252" s="3"/>
      <c r="C252" s="21"/>
      <c r="D252" s="10"/>
      <c r="E252" s="22"/>
      <c r="F252" s="10"/>
      <c r="G252" s="22"/>
      <c r="H252" s="10"/>
      <c r="I252" s="22"/>
    </row>
    <row r="253" spans="1:9" ht="15.75" hidden="1" x14ac:dyDescent="0.25">
      <c r="A253" s="17">
        <v>602</v>
      </c>
      <c r="B253" s="3"/>
      <c r="C253" s="29" t="s">
        <v>220</v>
      </c>
      <c r="D253" s="10"/>
      <c r="E253" s="19">
        <f t="shared" ref="E253" si="65">SUM(E254:E257)</f>
        <v>0</v>
      </c>
      <c r="F253" s="10"/>
      <c r="G253" s="19">
        <v>0</v>
      </c>
      <c r="H253" s="10"/>
      <c r="I253" s="19">
        <f>SUM(I254:I257)</f>
        <v>0</v>
      </c>
    </row>
    <row r="254" spans="1:9" ht="15.75" hidden="1" x14ac:dyDescent="0.25">
      <c r="A254" s="20">
        <v>60201</v>
      </c>
      <c r="B254" s="3"/>
      <c r="C254" s="21" t="s">
        <v>49</v>
      </c>
      <c r="D254" s="10"/>
      <c r="E254" s="22">
        <f>+'Gestión Administrativa '!AH254</f>
        <v>0</v>
      </c>
      <c r="F254" s="10"/>
      <c r="G254" s="22">
        <v>0</v>
      </c>
      <c r="H254" s="10"/>
      <c r="I254" s="22">
        <f t="shared" ref="I254:I257" si="66">+G254+E254</f>
        <v>0</v>
      </c>
    </row>
    <row r="255" spans="1:9" ht="15.75" hidden="1" x14ac:dyDescent="0.25">
      <c r="A255" s="20">
        <v>60202</v>
      </c>
      <c r="B255" s="3"/>
      <c r="C255" s="21" t="s">
        <v>50</v>
      </c>
      <c r="D255" s="10"/>
      <c r="E255" s="22">
        <f>+'Gestión Administrativa '!AH255</f>
        <v>0</v>
      </c>
      <c r="F255" s="10"/>
      <c r="G255" s="22">
        <v>0</v>
      </c>
      <c r="H255" s="10"/>
      <c r="I255" s="22">
        <f t="shared" si="66"/>
        <v>0</v>
      </c>
    </row>
    <row r="256" spans="1:9" ht="15.75" hidden="1" x14ac:dyDescent="0.25">
      <c r="A256" s="20">
        <v>60203</v>
      </c>
      <c r="B256" s="3"/>
      <c r="C256" s="21" t="s">
        <v>221</v>
      </c>
      <c r="D256" s="10"/>
      <c r="E256" s="22">
        <f>+'Gestión Administrativa '!AH256</f>
        <v>0</v>
      </c>
      <c r="F256" s="10"/>
      <c r="G256" s="22">
        <v>0</v>
      </c>
      <c r="H256" s="10"/>
      <c r="I256" s="22">
        <f t="shared" si="66"/>
        <v>0</v>
      </c>
    </row>
    <row r="257" spans="1:10" ht="15.75" hidden="1" x14ac:dyDescent="0.25">
      <c r="A257" s="20">
        <v>60299</v>
      </c>
      <c r="B257" s="3"/>
      <c r="C257" s="30" t="s">
        <v>51</v>
      </c>
      <c r="D257" s="10"/>
      <c r="E257" s="22">
        <f>+'Gestión Administrativa '!AH257</f>
        <v>0</v>
      </c>
      <c r="F257" s="10"/>
      <c r="G257" s="22">
        <v>0</v>
      </c>
      <c r="H257" s="10"/>
      <c r="I257" s="22">
        <f t="shared" si="66"/>
        <v>0</v>
      </c>
    </row>
    <row r="258" spans="1:10" ht="15.75" x14ac:dyDescent="0.25">
      <c r="A258" s="3"/>
      <c r="B258" s="3"/>
      <c r="C258" s="30"/>
      <c r="D258" s="10"/>
      <c r="E258" s="22"/>
      <c r="F258" s="10"/>
      <c r="G258" s="22"/>
      <c r="H258" s="10"/>
      <c r="I258" s="22"/>
    </row>
    <row r="259" spans="1:10" ht="15.75" x14ac:dyDescent="0.25">
      <c r="A259" s="17">
        <v>603</v>
      </c>
      <c r="B259" s="3"/>
      <c r="C259" s="29" t="s">
        <v>222</v>
      </c>
      <c r="D259" s="10"/>
      <c r="E259" s="19">
        <f t="shared" ref="E259" si="67">SUM(E260:E265)</f>
        <v>35931000</v>
      </c>
      <c r="F259" s="10"/>
      <c r="G259" s="19">
        <v>35000000</v>
      </c>
      <c r="H259" s="10"/>
      <c r="I259" s="19">
        <f>SUM(I260:I265)</f>
        <v>70931000</v>
      </c>
      <c r="J259" s="54"/>
    </row>
    <row r="260" spans="1:10" ht="15.75" x14ac:dyDescent="0.25">
      <c r="A260" s="20">
        <v>60301</v>
      </c>
      <c r="B260" s="3"/>
      <c r="C260" s="21" t="s">
        <v>223</v>
      </c>
      <c r="D260" s="10"/>
      <c r="E260" s="22">
        <f>+'Gestión Administrativa '!AH260</f>
        <v>35931000</v>
      </c>
      <c r="F260" s="10"/>
      <c r="G260" s="22">
        <v>35000000</v>
      </c>
      <c r="H260" s="10"/>
      <c r="I260" s="22">
        <f t="shared" ref="I260:I265" si="68">+G260+E260</f>
        <v>70931000</v>
      </c>
    </row>
    <row r="261" spans="1:10" ht="15.75" hidden="1" x14ac:dyDescent="0.25">
      <c r="A261" s="20">
        <v>60302</v>
      </c>
      <c r="B261" s="3"/>
      <c r="C261" s="21" t="s">
        <v>224</v>
      </c>
      <c r="D261" s="10"/>
      <c r="E261" s="22">
        <f>+'Gestión Administrativa '!AH261</f>
        <v>0</v>
      </c>
      <c r="F261" s="10"/>
      <c r="G261" s="22">
        <v>0</v>
      </c>
      <c r="H261" s="10"/>
      <c r="I261" s="22">
        <f t="shared" si="68"/>
        <v>0</v>
      </c>
    </row>
    <row r="262" spans="1:10" ht="15.75" hidden="1" x14ac:dyDescent="0.25">
      <c r="A262" s="20">
        <v>60303</v>
      </c>
      <c r="B262" s="3"/>
      <c r="C262" s="21" t="s">
        <v>225</v>
      </c>
      <c r="D262" s="10"/>
      <c r="E262" s="22">
        <f>+'Gestión Administrativa '!AH262</f>
        <v>0</v>
      </c>
      <c r="F262" s="10"/>
      <c r="G262" s="22">
        <v>0</v>
      </c>
      <c r="H262" s="10"/>
      <c r="I262" s="22">
        <f t="shared" si="68"/>
        <v>0</v>
      </c>
    </row>
    <row r="263" spans="1:10" ht="15.75" hidden="1" x14ac:dyDescent="0.25">
      <c r="A263" s="20">
        <v>60304</v>
      </c>
      <c r="B263" s="3"/>
      <c r="C263" s="30" t="s">
        <v>226</v>
      </c>
      <c r="D263" s="10"/>
      <c r="E263" s="22">
        <f>+'Gestión Administrativa '!AH263</f>
        <v>0</v>
      </c>
      <c r="F263" s="10"/>
      <c r="G263" s="22">
        <v>0</v>
      </c>
      <c r="H263" s="10"/>
      <c r="I263" s="22">
        <f t="shared" si="68"/>
        <v>0</v>
      </c>
    </row>
    <row r="264" spans="1:10" ht="15.75" hidden="1" x14ac:dyDescent="0.25">
      <c r="A264" s="20">
        <v>60305</v>
      </c>
      <c r="B264" s="3"/>
      <c r="C264" s="21" t="s">
        <v>227</v>
      </c>
      <c r="D264" s="10"/>
      <c r="E264" s="22">
        <f>+'Gestión Administrativa '!AH264</f>
        <v>0</v>
      </c>
      <c r="F264" s="10"/>
      <c r="G264" s="22">
        <v>0</v>
      </c>
      <c r="H264" s="10"/>
      <c r="I264" s="22">
        <f t="shared" si="68"/>
        <v>0</v>
      </c>
    </row>
    <row r="265" spans="1:10" ht="15.75" hidden="1" x14ac:dyDescent="0.25">
      <c r="A265" s="20">
        <v>60399</v>
      </c>
      <c r="B265" s="3"/>
      <c r="C265" s="21" t="s">
        <v>228</v>
      </c>
      <c r="D265" s="10"/>
      <c r="E265" s="22">
        <f>+'Gestión Administrativa '!AH265</f>
        <v>0</v>
      </c>
      <c r="F265" s="10"/>
      <c r="G265" s="22">
        <v>0</v>
      </c>
      <c r="H265" s="10"/>
      <c r="I265" s="22">
        <f t="shared" si="68"/>
        <v>0</v>
      </c>
    </row>
    <row r="266" spans="1:10" ht="15.75" x14ac:dyDescent="0.25">
      <c r="A266" s="3"/>
      <c r="B266" s="3"/>
      <c r="C266" s="21"/>
      <c r="D266" s="10"/>
      <c r="E266" s="22"/>
      <c r="F266" s="10"/>
      <c r="G266" s="22"/>
      <c r="H266" s="10"/>
      <c r="I266" s="22"/>
    </row>
    <row r="267" spans="1:10" ht="15.75" hidden="1" x14ac:dyDescent="0.25">
      <c r="A267" s="17">
        <v>604</v>
      </c>
      <c r="B267" s="3"/>
      <c r="C267" s="29" t="s">
        <v>229</v>
      </c>
      <c r="D267" s="10"/>
      <c r="E267" s="19">
        <f t="shared" ref="E267" si="69">SUM(E268:E269)</f>
        <v>0</v>
      </c>
      <c r="F267" s="10"/>
      <c r="G267" s="19">
        <v>0</v>
      </c>
      <c r="H267" s="10"/>
      <c r="I267" s="19">
        <f>SUM(I268:I269)</f>
        <v>0</v>
      </c>
    </row>
    <row r="268" spans="1:10" ht="15.75" hidden="1" x14ac:dyDescent="0.25">
      <c r="A268" s="20">
        <v>60401</v>
      </c>
      <c r="B268" s="3"/>
      <c r="C268" s="21" t="s">
        <v>230</v>
      </c>
      <c r="D268" s="10"/>
      <c r="E268" s="22">
        <f>+'Gestión Administrativa '!AH268</f>
        <v>0</v>
      </c>
      <c r="F268" s="10"/>
      <c r="G268" s="22">
        <v>0</v>
      </c>
      <c r="H268" s="10"/>
      <c r="I268" s="22">
        <f t="shared" ref="I268:I269" si="70">+G268+E268</f>
        <v>0</v>
      </c>
    </row>
    <row r="269" spans="1:10" ht="15.75" hidden="1" x14ac:dyDescent="0.25">
      <c r="A269" s="20">
        <v>60404</v>
      </c>
      <c r="B269" s="3"/>
      <c r="C269" s="21" t="s">
        <v>231</v>
      </c>
      <c r="D269" s="10"/>
      <c r="E269" s="22">
        <f>+'Gestión Administrativa '!AH269</f>
        <v>0</v>
      </c>
      <c r="F269" s="10"/>
      <c r="G269" s="22">
        <v>0</v>
      </c>
      <c r="H269" s="10"/>
      <c r="I269" s="22">
        <f t="shared" si="70"/>
        <v>0</v>
      </c>
    </row>
    <row r="270" spans="1:10" ht="15.75" x14ac:dyDescent="0.25">
      <c r="A270" s="3"/>
      <c r="B270" s="3"/>
      <c r="C270" s="21"/>
      <c r="D270" s="10"/>
      <c r="E270" s="22"/>
      <c r="F270" s="10"/>
      <c r="G270" s="22"/>
      <c r="H270" s="10"/>
      <c r="I270" s="22"/>
    </row>
    <row r="271" spans="1:10" ht="15.75" hidden="1" x14ac:dyDescent="0.25">
      <c r="A271" s="17">
        <v>605</v>
      </c>
      <c r="B271" s="3"/>
      <c r="C271" s="29" t="s">
        <v>232</v>
      </c>
      <c r="D271" s="10"/>
      <c r="E271" s="19">
        <f t="shared" ref="E271" si="71">SUM(E272:E272)</f>
        <v>0</v>
      </c>
      <c r="F271" s="10"/>
      <c r="G271" s="19">
        <v>0</v>
      </c>
      <c r="H271" s="10"/>
      <c r="I271" s="19">
        <f t="shared" ref="I271" si="72">SUM(I272:I272)</f>
        <v>0</v>
      </c>
    </row>
    <row r="272" spans="1:10" ht="15.75" hidden="1" x14ac:dyDescent="0.25">
      <c r="A272" s="20">
        <v>60501</v>
      </c>
      <c r="B272" s="3"/>
      <c r="C272" s="30" t="s">
        <v>233</v>
      </c>
      <c r="D272" s="10"/>
      <c r="E272" s="22">
        <f>+'Gestión Administrativa '!AH272</f>
        <v>0</v>
      </c>
      <c r="F272" s="10"/>
      <c r="G272" s="22">
        <v>0</v>
      </c>
      <c r="H272" s="10"/>
      <c r="I272" s="22">
        <f t="shared" ref="I272" si="73">+G272+E272</f>
        <v>0</v>
      </c>
    </row>
    <row r="273" spans="1:9" ht="15.75" x14ac:dyDescent="0.25">
      <c r="A273" s="3"/>
      <c r="B273" s="3"/>
      <c r="C273" s="21"/>
      <c r="D273" s="10"/>
      <c r="E273" s="22"/>
      <c r="F273" s="10"/>
      <c r="G273" s="22"/>
      <c r="H273" s="10"/>
      <c r="I273" s="22"/>
    </row>
    <row r="274" spans="1:9" ht="15.75" x14ac:dyDescent="0.25">
      <c r="A274" s="17">
        <v>606</v>
      </c>
      <c r="B274" s="3"/>
      <c r="C274" s="29" t="s">
        <v>234</v>
      </c>
      <c r="D274" s="10"/>
      <c r="E274" s="19">
        <f t="shared" ref="E274" si="74">SUM(E275:E276)</f>
        <v>0</v>
      </c>
      <c r="F274" s="10"/>
      <c r="G274" s="19">
        <v>10000000</v>
      </c>
      <c r="H274" s="10"/>
      <c r="I274" s="19">
        <f>SUM(I275:I276)</f>
        <v>10000000</v>
      </c>
    </row>
    <row r="275" spans="1:9" ht="15.75" x14ac:dyDescent="0.25">
      <c r="A275" s="20">
        <v>60601</v>
      </c>
      <c r="B275" s="3"/>
      <c r="C275" s="21" t="s">
        <v>52</v>
      </c>
      <c r="D275" s="10"/>
      <c r="E275" s="22">
        <f>+'Gestión Administrativa '!AH275</f>
        <v>0</v>
      </c>
      <c r="F275" s="10"/>
      <c r="G275" s="22">
        <v>10000000</v>
      </c>
      <c r="H275" s="10"/>
      <c r="I275" s="22">
        <f t="shared" ref="I275:I276" si="75">+G275+E275</f>
        <v>10000000</v>
      </c>
    </row>
    <row r="276" spans="1:9" ht="15.75" hidden="1" x14ac:dyDescent="0.25">
      <c r="A276" s="20">
        <v>60602</v>
      </c>
      <c r="B276" s="3"/>
      <c r="C276" s="21" t="s">
        <v>235</v>
      </c>
      <c r="D276" s="10"/>
      <c r="E276" s="22">
        <f>+'Gestión Administrativa '!AH276</f>
        <v>0</v>
      </c>
      <c r="F276" s="10"/>
      <c r="G276" s="22">
        <v>0</v>
      </c>
      <c r="H276" s="10"/>
      <c r="I276" s="22">
        <f t="shared" si="75"/>
        <v>0</v>
      </c>
    </row>
    <row r="277" spans="1:9" ht="15.75" x14ac:dyDescent="0.25">
      <c r="A277" s="20"/>
      <c r="B277" s="3"/>
      <c r="C277" s="30"/>
      <c r="D277" s="10"/>
      <c r="E277" s="22"/>
      <c r="F277" s="10"/>
      <c r="G277" s="22"/>
      <c r="H277" s="10"/>
      <c r="I277" s="22"/>
    </row>
    <row r="278" spans="1:9" ht="15.75" x14ac:dyDescent="0.25">
      <c r="A278" s="17">
        <v>607</v>
      </c>
      <c r="B278" s="3"/>
      <c r="C278" s="29" t="s">
        <v>220</v>
      </c>
      <c r="D278" s="4"/>
      <c r="E278" s="19">
        <f t="shared" ref="E278" si="76">SUM(E279:E280)</f>
        <v>0</v>
      </c>
      <c r="F278" s="4"/>
      <c r="G278" s="19">
        <v>17700000</v>
      </c>
      <c r="H278" s="4"/>
      <c r="I278" s="19">
        <f>SUM(I279:I280)</f>
        <v>17700000</v>
      </c>
    </row>
    <row r="279" spans="1:9" ht="19.5" x14ac:dyDescent="0.4">
      <c r="A279" s="20">
        <v>60701</v>
      </c>
      <c r="B279" s="3"/>
      <c r="C279" s="21" t="s">
        <v>236</v>
      </c>
      <c r="D279" s="31"/>
      <c r="E279" s="22">
        <f>+'Gestión Administrativa '!AH279</f>
        <v>0</v>
      </c>
      <c r="F279" s="31"/>
      <c r="G279" s="22">
        <v>17700000</v>
      </c>
      <c r="H279" s="31"/>
      <c r="I279" s="22">
        <f t="shared" ref="I279:I280" si="77">+G279+E279</f>
        <v>17700000</v>
      </c>
    </row>
    <row r="280" spans="1:9" ht="19.5" hidden="1" x14ac:dyDescent="0.4">
      <c r="A280" s="20">
        <v>60702</v>
      </c>
      <c r="B280" s="3"/>
      <c r="C280" s="21" t="s">
        <v>237</v>
      </c>
      <c r="D280" s="31"/>
      <c r="E280" s="22">
        <f>+'Gestión Administrativa '!AH280</f>
        <v>0</v>
      </c>
      <c r="F280" s="31"/>
      <c r="G280" s="22">
        <v>0</v>
      </c>
      <c r="H280" s="31"/>
      <c r="I280" s="22">
        <f t="shared" si="77"/>
        <v>0</v>
      </c>
    </row>
    <row r="281" spans="1:9" ht="19.5" x14ac:dyDescent="0.4">
      <c r="A281" s="3"/>
      <c r="B281" s="3"/>
      <c r="C281" s="21"/>
      <c r="D281" s="31"/>
      <c r="E281" s="22"/>
      <c r="F281" s="31"/>
      <c r="G281" s="22"/>
      <c r="H281" s="31"/>
      <c r="I281" s="22"/>
    </row>
    <row r="282" spans="1:9" ht="20.25" thickBot="1" x14ac:dyDescent="0.45">
      <c r="A282" s="11">
        <v>7</v>
      </c>
      <c r="B282" s="3"/>
      <c r="C282" s="12" t="s">
        <v>238</v>
      </c>
      <c r="D282" s="31"/>
      <c r="E282" s="25">
        <f t="shared" ref="E282" si="78">+E284+E293+E296+E299</f>
        <v>0</v>
      </c>
      <c r="F282" s="31"/>
      <c r="G282" s="25">
        <v>2211439800</v>
      </c>
      <c r="H282" s="31"/>
      <c r="I282" s="25">
        <f>+I284+I293+I296+I299</f>
        <v>2211439800</v>
      </c>
    </row>
    <row r="283" spans="1:9" ht="20.25" thickTop="1" x14ac:dyDescent="0.4">
      <c r="A283" s="14"/>
      <c r="B283" s="3"/>
      <c r="C283" s="26"/>
      <c r="D283" s="31"/>
      <c r="E283" s="22"/>
      <c r="F283" s="31"/>
      <c r="G283" s="22"/>
      <c r="H283" s="31"/>
      <c r="I283" s="22"/>
    </row>
    <row r="284" spans="1:9" ht="19.5" x14ac:dyDescent="0.4">
      <c r="A284" s="17">
        <v>701</v>
      </c>
      <c r="B284" s="3"/>
      <c r="C284" s="29" t="s">
        <v>239</v>
      </c>
      <c r="D284" s="31"/>
      <c r="E284" s="19">
        <f t="shared" ref="E284" si="79">SUM(E285:E291)</f>
        <v>0</v>
      </c>
      <c r="F284" s="31"/>
      <c r="G284" s="19">
        <v>2211439800</v>
      </c>
      <c r="H284" s="31"/>
      <c r="I284" s="19">
        <f>SUM(I285:I291)</f>
        <v>2211439800</v>
      </c>
    </row>
    <row r="285" spans="1:9" ht="19.5" x14ac:dyDescent="0.4">
      <c r="A285" s="20">
        <v>70101</v>
      </c>
      <c r="B285" s="3"/>
      <c r="C285" s="21" t="s">
        <v>240</v>
      </c>
      <c r="D285" s="31"/>
      <c r="E285" s="22">
        <f>+'Gestión Administrativa '!AH285</f>
        <v>0</v>
      </c>
      <c r="F285" s="31"/>
      <c r="G285" s="22">
        <v>1256969300</v>
      </c>
      <c r="H285" s="31"/>
      <c r="I285" s="22">
        <f t="shared" ref="I285:I291" si="80">+G285+E285</f>
        <v>1256969300</v>
      </c>
    </row>
    <row r="286" spans="1:9" ht="19.5" hidden="1" x14ac:dyDescent="0.4">
      <c r="A286" s="20">
        <v>70102</v>
      </c>
      <c r="B286" s="3"/>
      <c r="C286" s="21" t="s">
        <v>241</v>
      </c>
      <c r="D286" s="31"/>
      <c r="E286" s="22">
        <f>+'Gestión Administrativa '!AH286</f>
        <v>0</v>
      </c>
      <c r="F286" s="31"/>
      <c r="G286" s="22">
        <v>0</v>
      </c>
      <c r="H286" s="31"/>
      <c r="I286" s="22">
        <f t="shared" si="80"/>
        <v>0</v>
      </c>
    </row>
    <row r="287" spans="1:9" ht="19.5" x14ac:dyDescent="0.4">
      <c r="A287" s="20">
        <v>70103</v>
      </c>
      <c r="B287" s="3"/>
      <c r="C287" s="21" t="s">
        <v>242</v>
      </c>
      <c r="D287" s="31"/>
      <c r="E287" s="22">
        <f>+'Gestión Administrativa '!AH287</f>
        <v>0</v>
      </c>
      <c r="F287" s="31"/>
      <c r="G287" s="22">
        <v>954470500</v>
      </c>
      <c r="H287" s="31"/>
      <c r="I287" s="22">
        <f t="shared" si="80"/>
        <v>954470500</v>
      </c>
    </row>
    <row r="288" spans="1:9" ht="19.5" hidden="1" x14ac:dyDescent="0.4">
      <c r="A288" s="20">
        <v>70104</v>
      </c>
      <c r="B288" s="3"/>
      <c r="C288" s="30" t="s">
        <v>243</v>
      </c>
      <c r="D288" s="31"/>
      <c r="E288" s="22">
        <f>+'Gestión Administrativa '!AH288</f>
        <v>0</v>
      </c>
      <c r="F288" s="31"/>
      <c r="G288" s="22">
        <v>0</v>
      </c>
      <c r="H288" s="31"/>
      <c r="I288" s="22">
        <f t="shared" si="80"/>
        <v>0</v>
      </c>
    </row>
    <row r="289" spans="1:9" ht="19.5" hidden="1" x14ac:dyDescent="0.4">
      <c r="A289" s="20">
        <v>70105</v>
      </c>
      <c r="B289" s="3"/>
      <c r="C289" s="21" t="s">
        <v>244</v>
      </c>
      <c r="D289" s="31"/>
      <c r="E289" s="22">
        <f>+'Gestión Administrativa '!AH289</f>
        <v>0</v>
      </c>
      <c r="F289" s="31"/>
      <c r="G289" s="22">
        <v>0</v>
      </c>
      <c r="H289" s="31"/>
      <c r="I289" s="22">
        <f t="shared" si="80"/>
        <v>0</v>
      </c>
    </row>
    <row r="290" spans="1:9" ht="19.5" hidden="1" x14ac:dyDescent="0.4">
      <c r="A290" s="20">
        <v>70106</v>
      </c>
      <c r="B290" s="3"/>
      <c r="C290" s="21" t="s">
        <v>245</v>
      </c>
      <c r="D290" s="31"/>
      <c r="E290" s="22">
        <f>+'Gestión Administrativa '!AH290</f>
        <v>0</v>
      </c>
      <c r="F290" s="31"/>
      <c r="G290" s="22">
        <v>0</v>
      </c>
      <c r="H290" s="31"/>
      <c r="I290" s="22">
        <f t="shared" si="80"/>
        <v>0</v>
      </c>
    </row>
    <row r="291" spans="1:9" ht="19.5" hidden="1" x14ac:dyDescent="0.4">
      <c r="A291" s="20">
        <v>70107</v>
      </c>
      <c r="B291" s="3"/>
      <c r="C291" s="21" t="s">
        <v>246</v>
      </c>
      <c r="D291" s="31"/>
      <c r="E291" s="22">
        <f>+'Gestión Administrativa '!AH291</f>
        <v>0</v>
      </c>
      <c r="F291" s="31"/>
      <c r="G291" s="22">
        <v>0</v>
      </c>
      <c r="H291" s="31"/>
      <c r="I291" s="22">
        <f t="shared" si="80"/>
        <v>0</v>
      </c>
    </row>
    <row r="292" spans="1:9" ht="19.5" x14ac:dyDescent="0.4">
      <c r="A292" s="3"/>
      <c r="B292" s="3"/>
      <c r="C292" s="21"/>
      <c r="D292" s="31"/>
      <c r="E292" s="22"/>
      <c r="F292" s="31"/>
      <c r="G292" s="22"/>
      <c r="H292" s="31"/>
      <c r="I292" s="22"/>
    </row>
    <row r="293" spans="1:9" ht="19.5" hidden="1" x14ac:dyDescent="0.4">
      <c r="A293" s="17">
        <v>702</v>
      </c>
      <c r="B293" s="3"/>
      <c r="C293" s="29" t="s">
        <v>247</v>
      </c>
      <c r="D293" s="31"/>
      <c r="E293" s="19">
        <f t="shared" ref="E293" si="81">SUM(E294:E294)</f>
        <v>0</v>
      </c>
      <c r="F293" s="31"/>
      <c r="G293" s="19">
        <v>0</v>
      </c>
      <c r="H293" s="31"/>
      <c r="I293" s="19">
        <f t="shared" ref="I293" si="82">SUM(I294:I294)</f>
        <v>0</v>
      </c>
    </row>
    <row r="294" spans="1:9" ht="19.5" hidden="1" x14ac:dyDescent="0.4">
      <c r="A294" s="20">
        <v>70201</v>
      </c>
      <c r="B294" s="3"/>
      <c r="C294" s="21" t="s">
        <v>248</v>
      </c>
      <c r="D294" s="31"/>
      <c r="E294" s="22">
        <f>+'Gestión Administrativa '!AH294</f>
        <v>0</v>
      </c>
      <c r="F294" s="31"/>
      <c r="G294" s="22">
        <v>0</v>
      </c>
      <c r="H294" s="31"/>
      <c r="I294" s="22">
        <f t="shared" ref="I294" si="83">+G294+E294</f>
        <v>0</v>
      </c>
    </row>
    <row r="295" spans="1:9" ht="19.5" x14ac:dyDescent="0.4">
      <c r="A295" s="3"/>
      <c r="B295" s="3"/>
      <c r="C295" s="30"/>
      <c r="D295" s="31"/>
      <c r="E295" s="22"/>
      <c r="F295" s="31"/>
      <c r="G295" s="22"/>
      <c r="H295" s="31"/>
      <c r="I295" s="22"/>
    </row>
    <row r="296" spans="1:9" ht="19.5" hidden="1" x14ac:dyDescent="0.4">
      <c r="A296" s="17">
        <v>703</v>
      </c>
      <c r="B296" s="3"/>
      <c r="C296" s="29" t="s">
        <v>229</v>
      </c>
      <c r="D296" s="31"/>
      <c r="E296" s="19">
        <f t="shared" ref="E296" si="84">SUM(E297:E297)</f>
        <v>0</v>
      </c>
      <c r="F296" s="31"/>
      <c r="G296" s="19">
        <v>0</v>
      </c>
      <c r="H296" s="31"/>
      <c r="I296" s="19">
        <f t="shared" ref="I296" si="85">SUM(I297:I297)</f>
        <v>0</v>
      </c>
    </row>
    <row r="297" spans="1:9" ht="19.5" hidden="1" x14ac:dyDescent="0.4">
      <c r="A297" s="20">
        <v>70301</v>
      </c>
      <c r="B297" s="3"/>
      <c r="C297" s="21" t="s">
        <v>249</v>
      </c>
      <c r="D297" s="31"/>
      <c r="E297" s="22">
        <f>+'Gestión Administrativa '!AH297</f>
        <v>0</v>
      </c>
      <c r="F297" s="31"/>
      <c r="G297" s="22">
        <v>0</v>
      </c>
      <c r="H297" s="31"/>
      <c r="I297" s="22">
        <f t="shared" ref="I297" si="86">+G297+E297</f>
        <v>0</v>
      </c>
    </row>
    <row r="298" spans="1:9" ht="19.5" x14ac:dyDescent="0.4">
      <c r="A298" s="3"/>
      <c r="B298" s="3"/>
      <c r="C298" s="21"/>
      <c r="D298" s="31"/>
      <c r="E298" s="22"/>
      <c r="F298" s="31"/>
      <c r="G298" s="22"/>
      <c r="H298" s="31"/>
      <c r="I298" s="22"/>
    </row>
    <row r="299" spans="1:9" ht="19.5" hidden="1" x14ac:dyDescent="0.4">
      <c r="A299" s="17">
        <v>704</v>
      </c>
      <c r="B299" s="3"/>
      <c r="C299" s="29" t="s">
        <v>250</v>
      </c>
      <c r="D299" s="31"/>
      <c r="E299" s="19">
        <f t="shared" ref="E299" si="87">+E300</f>
        <v>0</v>
      </c>
      <c r="F299" s="31"/>
      <c r="G299" s="19">
        <v>0</v>
      </c>
      <c r="H299" s="31"/>
      <c r="I299" s="19">
        <f t="shared" ref="I299" si="88">+I300</f>
        <v>0</v>
      </c>
    </row>
    <row r="300" spans="1:9" ht="19.5" hidden="1" x14ac:dyDescent="0.4">
      <c r="A300" s="20">
        <v>70401</v>
      </c>
      <c r="B300" s="3"/>
      <c r="C300" s="30" t="s">
        <v>251</v>
      </c>
      <c r="D300" s="31"/>
      <c r="E300" s="22">
        <f>+'Gestión Administrativa '!AH300</f>
        <v>0</v>
      </c>
      <c r="F300" s="31"/>
      <c r="G300" s="22">
        <v>0</v>
      </c>
      <c r="H300" s="31"/>
      <c r="I300" s="22">
        <f t="shared" ref="I300" si="89">+G300+E300</f>
        <v>0</v>
      </c>
    </row>
    <row r="301" spans="1:9" ht="19.5" x14ac:dyDescent="0.4">
      <c r="A301" s="3"/>
      <c r="B301" s="3"/>
      <c r="C301" s="21"/>
      <c r="D301" s="31"/>
      <c r="E301" s="22"/>
      <c r="F301" s="31"/>
      <c r="G301" s="22"/>
      <c r="H301" s="31"/>
      <c r="I301" s="22"/>
    </row>
    <row r="302" spans="1:9" ht="20.25" hidden="1" thickBot="1" x14ac:dyDescent="0.45">
      <c r="A302" s="11">
        <v>9</v>
      </c>
      <c r="B302" s="3"/>
      <c r="C302" s="12" t="s">
        <v>252</v>
      </c>
      <c r="D302" s="31"/>
      <c r="E302" s="25">
        <f t="shared" ref="E302" si="90">+E304</f>
        <v>0</v>
      </c>
      <c r="F302" s="31"/>
      <c r="G302" s="25">
        <v>0</v>
      </c>
      <c r="H302" s="31"/>
      <c r="I302" s="25">
        <f>+I304</f>
        <v>0</v>
      </c>
    </row>
    <row r="303" spans="1:9" ht="19.5" x14ac:dyDescent="0.4">
      <c r="A303" s="14"/>
      <c r="B303" s="3"/>
      <c r="C303" s="26"/>
      <c r="D303" s="31"/>
      <c r="E303" s="22"/>
      <c r="F303" s="31"/>
      <c r="G303" s="22"/>
      <c r="H303" s="31"/>
      <c r="I303" s="22"/>
    </row>
    <row r="304" spans="1:9" ht="19.5" hidden="1" x14ac:dyDescent="0.4">
      <c r="A304" s="17">
        <v>902</v>
      </c>
      <c r="B304" s="3"/>
      <c r="C304" s="29" t="s">
        <v>253</v>
      </c>
      <c r="D304" s="31"/>
      <c r="E304" s="19">
        <f t="shared" ref="E304" si="91">SUM(E305:E306)</f>
        <v>0</v>
      </c>
      <c r="F304" s="31"/>
      <c r="G304" s="19">
        <v>0</v>
      </c>
      <c r="H304" s="31"/>
      <c r="I304" s="19">
        <f>SUM(I305:I306)</f>
        <v>0</v>
      </c>
    </row>
    <row r="305" spans="1:10" ht="19.5" hidden="1" x14ac:dyDescent="0.4">
      <c r="A305" s="20">
        <v>90201</v>
      </c>
      <c r="B305" s="3"/>
      <c r="C305" s="21" t="s">
        <v>254</v>
      </c>
      <c r="D305" s="31"/>
      <c r="E305" s="22">
        <f>+'Gestión Administrativa '!AH305</f>
        <v>0</v>
      </c>
      <c r="F305" s="31"/>
      <c r="G305" s="22">
        <v>0</v>
      </c>
      <c r="H305" s="31"/>
      <c r="I305" s="22">
        <f t="shared" ref="I305:I306" si="92">+G305+E305</f>
        <v>0</v>
      </c>
    </row>
    <row r="306" spans="1:10" ht="19.5" hidden="1" x14ac:dyDescent="0.4">
      <c r="A306" s="20">
        <v>90202</v>
      </c>
      <c r="B306" s="3"/>
      <c r="C306" s="21" t="s">
        <v>255</v>
      </c>
      <c r="D306" s="31"/>
      <c r="E306" s="22">
        <f>+'Gestión Administrativa '!AH306</f>
        <v>0</v>
      </c>
      <c r="F306" s="31"/>
      <c r="G306" s="22">
        <v>0</v>
      </c>
      <c r="H306" s="31"/>
      <c r="I306" s="22">
        <f t="shared" si="92"/>
        <v>0</v>
      </c>
    </row>
    <row r="307" spans="1:10" ht="19.5" x14ac:dyDescent="0.4">
      <c r="A307" s="3"/>
      <c r="B307" s="3"/>
      <c r="C307" s="21"/>
      <c r="D307" s="31"/>
      <c r="E307" s="22"/>
      <c r="F307" s="31"/>
      <c r="G307" s="22"/>
      <c r="H307" s="31"/>
      <c r="I307" s="22"/>
    </row>
    <row r="308" spans="1:10" ht="19.5" x14ac:dyDescent="0.4">
      <c r="A308" s="32"/>
      <c r="B308" s="3"/>
      <c r="C308" s="33"/>
      <c r="D308" s="31"/>
      <c r="E308" s="34"/>
      <c r="F308" s="31"/>
      <c r="G308" s="34"/>
      <c r="H308" s="31"/>
      <c r="I308" s="34"/>
    </row>
    <row r="309" spans="1:10" ht="19.5" x14ac:dyDescent="0.4">
      <c r="A309" s="35"/>
      <c r="B309" s="3"/>
      <c r="C309" s="36" t="s">
        <v>256</v>
      </c>
      <c r="D309" s="31"/>
      <c r="E309" s="37">
        <f t="shared" ref="E309" si="93">+E9+E47+E122+E166+E187+E207+E240+E282+E302</f>
        <v>3387684307.5287018</v>
      </c>
      <c r="F309" s="31"/>
      <c r="G309" s="37">
        <v>5922796225.5864582</v>
      </c>
      <c r="H309" s="31"/>
      <c r="I309" s="37">
        <f>+I9+I47+I122+I166+I187+I207+I240+I282+I302</f>
        <v>9310480533.11516</v>
      </c>
      <c r="J309" s="54"/>
    </row>
    <row r="310" spans="1:10" ht="19.5" x14ac:dyDescent="0.4">
      <c r="A310" s="38"/>
      <c r="B310" s="3"/>
      <c r="C310" s="39"/>
      <c r="D310" s="31"/>
      <c r="E310" s="40"/>
      <c r="F310" s="31"/>
      <c r="G310" s="40"/>
      <c r="H310" s="31"/>
      <c r="I310" s="40"/>
    </row>
    <row r="312" spans="1:10" x14ac:dyDescent="0.25">
      <c r="C312" s="56"/>
      <c r="D312" s="56"/>
      <c r="E312" s="57"/>
      <c r="F312" s="56"/>
      <c r="G312" s="57"/>
      <c r="H312" s="56"/>
      <c r="I312" s="57"/>
    </row>
    <row r="313" spans="1:10" hidden="1" x14ac:dyDescent="0.25">
      <c r="C313" t="s">
        <v>282</v>
      </c>
      <c r="E313" s="54">
        <f>3422684305-35000000</f>
        <v>3387684305</v>
      </c>
      <c r="G313" s="54">
        <v>9425156214</v>
      </c>
      <c r="I313" s="54">
        <v>9339550000</v>
      </c>
      <c r="J313" t="s">
        <v>283</v>
      </c>
    </row>
    <row r="314" spans="1:10" hidden="1" x14ac:dyDescent="0.25">
      <c r="C314" t="s">
        <v>285</v>
      </c>
      <c r="E314" s="54">
        <f>+E313-E309</f>
        <v>-2.5287017822265625</v>
      </c>
      <c r="G314" s="54">
        <f>+G313-G309</f>
        <v>3502359988.4135418</v>
      </c>
      <c r="I314" s="54">
        <f>+I313-I309</f>
        <v>29069466.884840012</v>
      </c>
      <c r="J314" t="s">
        <v>284</v>
      </c>
    </row>
    <row r="315" spans="1:10" hidden="1" x14ac:dyDescent="0.25">
      <c r="E315" s="54"/>
      <c r="G315" s="54"/>
      <c r="I315" s="54"/>
    </row>
    <row r="316" spans="1:10" x14ac:dyDescent="0.25">
      <c r="E316" s="54"/>
      <c r="G316" s="54"/>
      <c r="I316" s="54"/>
    </row>
    <row r="317" spans="1:10" x14ac:dyDescent="0.25">
      <c r="E317" s="54"/>
      <c r="G317" s="54"/>
      <c r="I317" s="54"/>
    </row>
    <row r="318" spans="1:10" x14ac:dyDescent="0.25">
      <c r="E318" s="54"/>
      <c r="G318" s="54"/>
      <c r="I318" s="54"/>
    </row>
    <row r="319" spans="1:10" x14ac:dyDescent="0.25">
      <c r="E319" s="54"/>
      <c r="I319" s="54"/>
    </row>
    <row r="320" spans="1:10" x14ac:dyDescent="0.25">
      <c r="E320" s="57"/>
      <c r="G320" s="57"/>
      <c r="I320" s="57"/>
    </row>
    <row r="322" spans="7:9" x14ac:dyDescent="0.25">
      <c r="G322" s="54"/>
    </row>
    <row r="329" spans="7:9" x14ac:dyDescent="0.25">
      <c r="I329" s="54"/>
    </row>
  </sheetData>
  <autoFilter ref="E7:I310" xr:uid="{00000000-0009-0000-0000-000002000000}">
    <filterColumn colId="4">
      <filters blank="1">
        <filter val="1,080"/>
        <filter val="1,206"/>
        <filter val="1,253,132"/>
        <filter val="1,256,969"/>
        <filter val="1,281"/>
        <filter val="1,291,882"/>
        <filter val="1,500"/>
        <filter val="1,540"/>
        <filter val="1,652,424"/>
        <filter val="1,948,739"/>
        <filter val="101,285"/>
        <filter val="11,000"/>
        <filter val="12,000"/>
        <filter val="121,500"/>
        <filter val="125,200"/>
        <filter val="127,700"/>
        <filter val="128,380"/>
        <filter val="134,430"/>
        <filter val="14,075"/>
        <filter val="14,539"/>
        <filter val="145,751"/>
        <filter val="15,800"/>
        <filter val="150"/>
        <filter val="150,464"/>
        <filter val="152,142"/>
        <filter val="154,990"/>
        <filter val="16,300"/>
        <filter val="169,950"/>
        <filter val="17,700"/>
        <filter val="18,300"/>
        <filter val="2,000"/>
        <filter val="2,211,440"/>
        <filter val="2,800"/>
        <filter val="200"/>
        <filter val="205,893"/>
        <filter val="22,942"/>
        <filter val="223,600"/>
        <filter val="240,500"/>
        <filter val="242,323"/>
        <filter val="247,990"/>
        <filter val="25,000"/>
        <filter val="28,060"/>
        <filter val="285,844"/>
        <filter val="29,200"/>
        <filter val="29,600"/>
        <filter val="3,023"/>
        <filter val="3,770"/>
        <filter val="3,867,573"/>
        <filter val="30,400"/>
        <filter val="32,114"/>
        <filter val="330"/>
        <filter val="341,000"/>
        <filter val="35,390"/>
        <filter val="35,887"/>
        <filter val="350"/>
        <filter val="374,788"/>
        <filter val="375,146"/>
        <filter val="38,750"/>
        <filter val="4,250"/>
        <filter val="4,375"/>
        <filter val="4,905"/>
        <filter val="40,500"/>
        <filter val="416,989"/>
        <filter val="42,000"/>
        <filter val="428,452"/>
        <filter val="43,618"/>
        <filter val="431,529"/>
        <filter val="44,400"/>
        <filter val="45,790"/>
        <filter val="459,256"/>
        <filter val="46,200"/>
        <filter val="46,600"/>
        <filter val="470"/>
        <filter val="481,052"/>
        <filter val="51,380"/>
        <filter val="51,700"/>
        <filter val="576,781"/>
        <filter val="6,000"/>
        <filter val="6,600"/>
        <filter val="6,687"/>
        <filter val="6,909"/>
        <filter val="60,400"/>
        <filter val="60,530"/>
        <filter val="600"/>
        <filter val="69,000"/>
        <filter val="7,000"/>
        <filter val="7,825"/>
        <filter val="70,635"/>
        <filter val="703,046"/>
        <filter val="71,600"/>
        <filter val="75,627"/>
        <filter val="79,608"/>
        <filter val="8,300"/>
        <filter val="8,582"/>
        <filter val="80,682"/>
        <filter val="81,550"/>
        <filter val="82,500"/>
        <filter val="85,000"/>
        <filter val="87,236"/>
        <filter val="88"/>
        <filter val="88,000"/>
        <filter val="9,339,550"/>
        <filter val="9,900"/>
        <filter val="90,470"/>
        <filter val="90,728"/>
        <filter val="90,982"/>
        <filter val="900"/>
        <filter val="954,471"/>
        <filter val="956,398"/>
      </filters>
    </filterColumn>
  </autoFilter>
  <mergeCells count="5"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scale="6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897C3-2275-443F-BC93-9009D1D00E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1A726E-FE2A-4203-972B-F6CDD3DBD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B4C12-EE0B-4786-B93C-7BDF5578B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Gestión Administrativa </vt:lpstr>
      <vt:lpstr>Gestión del Riesgo </vt:lpstr>
      <vt:lpstr>Consolidado</vt:lpstr>
      <vt:lpstr>Consolidado!Área_de_impresión</vt:lpstr>
      <vt:lpstr>Consolidado!Títulos_a_imprimir</vt:lpstr>
      <vt:lpstr>'Gestión Administrativa '!Títulos_a_imprimir</vt:lpstr>
      <vt:lpstr>'Gestión del Riesgo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Orozco Masis</dc:creator>
  <cp:lastModifiedBy>David Eduarte Vargas</cp:lastModifiedBy>
  <cp:lastPrinted>2017-09-13T21:48:06Z</cp:lastPrinted>
  <dcterms:created xsi:type="dcterms:W3CDTF">2015-07-13T15:31:03Z</dcterms:created>
  <dcterms:modified xsi:type="dcterms:W3CDTF">2020-07-06T17:51:16Z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