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Ampliación ETA\"/>
    </mc:Choice>
  </mc:AlternateContent>
  <bookViews>
    <workbookView xWindow="-105" yWindow="-105" windowWidth="23250" windowHeight="12240" tabRatio="881"/>
  </bookViews>
  <sheets>
    <sheet name="RESUMEN" sheetId="21" r:id="rId1"/>
    <sheet name="2. CARRETERAS" sheetId="6" r:id="rId2"/>
    <sheet name="3. PUENTES" sheetId="9" r:id="rId3"/>
    <sheet name="4. ALCANTARILLAS Y VADOS" sheetId="20" r:id="rId4"/>
    <sheet name="6. RÍOS Y QUEBRADAS" sheetId="19" r:id="rId5"/>
    <sheet name="7.VIVIENDA" sheetId="14" r:id="rId6"/>
    <sheet name="11. SOCIAL" sheetId="18" r:id="rId7"/>
  </sheets>
  <externalReferences>
    <externalReference r:id="rId8"/>
  </externalReferences>
  <definedNames>
    <definedName name="_xlnm._FilterDatabase" localSheetId="1" hidden="1">'2. CARRETERAS'!$B$1:$B$14</definedName>
    <definedName name="_xlnm._FilterDatabase" localSheetId="2" hidden="1">'3. PUENTES'!$D$1:$D$13</definedName>
    <definedName name="_xlnm._FilterDatabase" localSheetId="3" hidden="1">'4. ALCANTARILLAS Y VADOS'!$D$1:$D$6</definedName>
    <definedName name="_xlnm._FilterDatabase" localSheetId="4" hidden="1">'6. RÍOS Y QUEBRADAS'!$F$1:$F$145</definedName>
    <definedName name="_xlnm.Print_Titles" localSheetId="1">'2. CARRETERAS'!$1:$6</definedName>
    <definedName name="_xlnm.Print_Titles" localSheetId="2">'3. PUENTES'!$1:$6</definedName>
  </definedNames>
  <calcPr calcId="152511"/>
  <fileRecoveryPr repairLoad="1"/>
</workbook>
</file>

<file path=xl/calcChain.xml><?xml version="1.0" encoding="utf-8"?>
<calcChain xmlns="http://schemas.openxmlformats.org/spreadsheetml/2006/main">
  <c r="H9" i="21" l="1"/>
  <c r="H8" i="21"/>
  <c r="H5" i="21"/>
  <c r="H4" i="21"/>
  <c r="G23" i="18"/>
  <c r="G6" i="21" l="1"/>
  <c r="G5" i="21"/>
  <c r="G11" i="21"/>
  <c r="G8" i="21"/>
  <c r="F11" i="21"/>
  <c r="F9" i="21"/>
  <c r="F8" i="21"/>
  <c r="F10" i="21" s="1"/>
  <c r="D11" i="21"/>
  <c r="D8" i="21"/>
  <c r="G9" i="21"/>
  <c r="E9" i="21"/>
  <c r="H7" i="21"/>
  <c r="E6" i="21"/>
  <c r="D6" i="21"/>
  <c r="C6" i="21"/>
  <c r="D5" i="21"/>
  <c r="C5" i="21"/>
  <c r="F7" i="21"/>
  <c r="G4" i="21"/>
  <c r="D4" i="21"/>
  <c r="C4" i="21"/>
  <c r="H12" i="21" l="1"/>
  <c r="C7" i="21"/>
  <c r="H10" i="21"/>
  <c r="G12" i="21"/>
  <c r="D7" i="21"/>
  <c r="G7" i="21"/>
  <c r="E7" i="21"/>
  <c r="G10" i="21"/>
  <c r="D10" i="21"/>
  <c r="F12" i="21"/>
  <c r="F13" i="21" s="1"/>
  <c r="D12" i="21"/>
  <c r="G13" i="21" l="1"/>
  <c r="H13" i="21"/>
  <c r="D13" i="21"/>
  <c r="G30" i="14"/>
  <c r="G29" i="14"/>
  <c r="G24" i="14"/>
  <c r="G16" i="14"/>
  <c r="G13" i="14"/>
  <c r="G22" i="18" l="1"/>
  <c r="G19" i="18"/>
  <c r="G16" i="18"/>
  <c r="G13" i="18"/>
  <c r="H52" i="19"/>
  <c r="H51" i="19"/>
  <c r="H14" i="19"/>
  <c r="G33" i="20"/>
  <c r="E11" i="21" s="1"/>
  <c r="E12" i="21" s="1"/>
  <c r="G11" i="20"/>
  <c r="E8" i="21" s="1"/>
  <c r="E10" i="21" s="1"/>
  <c r="G26" i="9"/>
  <c r="G25" i="9"/>
  <c r="G11" i="9"/>
  <c r="H128" i="6"/>
  <c r="H96" i="6"/>
  <c r="C11" i="21" s="1"/>
  <c r="C12" i="21" s="1"/>
  <c r="H54" i="6"/>
  <c r="C8" i="21" s="1"/>
  <c r="H129" i="6" l="1"/>
  <c r="C9" i="21"/>
  <c r="C10" i="21" s="1"/>
  <c r="C13" i="21" s="1"/>
  <c r="E13" i="21"/>
  <c r="G34" i="20"/>
  <c r="H18" i="19"/>
  <c r="H17" i="19"/>
  <c r="H16" i="19"/>
  <c r="C15" i="21" l="1"/>
  <c r="H19" i="19"/>
</calcChain>
</file>

<file path=xl/comments1.xml><?xml version="1.0" encoding="utf-8"?>
<comments xmlns="http://schemas.openxmlformats.org/spreadsheetml/2006/main">
  <authors>
    <author>Daniela C Aragón Hernández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</text>
    </comment>
  </commentList>
</comments>
</file>

<file path=xl/comments2.xml><?xml version="1.0" encoding="utf-8"?>
<comments xmlns="http://schemas.openxmlformats.org/spreadsheetml/2006/main">
  <authors>
    <author>Daniela C Aragón Hernández</author>
  </authors>
  <commentList>
    <comment ref="H5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</text>
    </comment>
  </commentList>
</comments>
</file>

<file path=xl/comments3.xml><?xml version="1.0" encoding="utf-8"?>
<comments xmlns="http://schemas.openxmlformats.org/spreadsheetml/2006/main">
  <authors>
    <author>Daniela C Aragón Hernández</author>
  </authors>
  <commentList>
    <comment ref="H4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</text>
    </comment>
  </commentList>
</comments>
</file>

<file path=xl/comments4.xml><?xml version="1.0" encoding="utf-8"?>
<comments xmlns="http://schemas.openxmlformats.org/spreadsheetml/2006/main">
  <authors>
    <author>Daniela C Aragón Hernández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Fondo Nacional de Emergencias (FNE)
O
Presupuesto ordinario de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Daniela C Aragón Hernández</author>
  </authors>
  <commentList>
    <comment ref="H8" authorId="0" shapeId="0">
      <text>
        <r>
          <rPr>
            <sz val="9"/>
            <color indexed="8"/>
            <rFont val="Tahoma"/>
            <family val="2"/>
          </rPr>
          <t xml:space="preserve">Fondo Nacional de Emergencias (FNE)
</t>
        </r>
        <r>
          <rPr>
            <sz val="9"/>
            <color indexed="8"/>
            <rFont val="Tahoma"/>
            <family val="2"/>
          </rPr>
          <t xml:space="preserve">O
</t>
        </r>
        <r>
          <rPr>
            <sz val="9"/>
            <color indexed="8"/>
            <rFont val="Tahoma"/>
            <family val="2"/>
          </rPr>
          <t>Presupuesto ordinario de la institución</t>
        </r>
      </text>
    </comment>
  </commentList>
</comments>
</file>

<file path=xl/comments6.xml><?xml version="1.0" encoding="utf-8"?>
<comments xmlns="http://schemas.openxmlformats.org/spreadsheetml/2006/main">
  <authors>
    <author>Daniela C Aragón Hernández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 xml:space="preserve">Fondo Nacional de Emergencias (FNE)
O
Presupuesto ordinario de la institución
</t>
        </r>
      </text>
    </comment>
  </commentList>
</comments>
</file>

<file path=xl/sharedStrings.xml><?xml version="1.0" encoding="utf-8"?>
<sst xmlns="http://schemas.openxmlformats.org/spreadsheetml/2006/main" count="1465" uniqueCount="580">
  <si>
    <t>DISTRITO</t>
  </si>
  <si>
    <t>AFECTACIÓN</t>
  </si>
  <si>
    <t>PROPUESTA</t>
  </si>
  <si>
    <t>Poblado</t>
  </si>
  <si>
    <t>UBICACIÓN</t>
  </si>
  <si>
    <t xml:space="preserve"> Descripción de los Daños</t>
  </si>
  <si>
    <t>Descripción de las Obras o Labores Requeridas</t>
  </si>
  <si>
    <t>Monto Estimado de Costo de Obras y Labores</t>
  </si>
  <si>
    <t>Extensión</t>
  </si>
  <si>
    <t>DAÑOS, PÉRDIDAS Y PROPUESTAS DE ATENCIÓN</t>
  </si>
  <si>
    <t xml:space="preserve"> N° de Ruta o Descripción del Tramo</t>
  </si>
  <si>
    <t>Longitud (kms)</t>
  </si>
  <si>
    <t>Ancho (Metros)</t>
  </si>
  <si>
    <t>FUENTE DE RECURSOS</t>
  </si>
  <si>
    <t>FNE</t>
  </si>
  <si>
    <t>Declaratoria de Emergencia, Decreto N°: 42705-MP</t>
  </si>
  <si>
    <t>CUADRO N° 2: CARRETERAS</t>
  </si>
  <si>
    <t>Nombre del Cauce (Río, Quebrada, Canal y Otros)</t>
  </si>
  <si>
    <t>Cuadro N° 3: PUENTES</t>
  </si>
  <si>
    <t>San Gabriel</t>
  </si>
  <si>
    <t>CUADRO N° 4: ALCANTARILLAS Y VADOS</t>
  </si>
  <si>
    <t>CARACTERÍSTICAS DEL SISTEMA</t>
  </si>
  <si>
    <t>Santa Elena</t>
  </si>
  <si>
    <t>Las Brisas</t>
  </si>
  <si>
    <t>San Rafael</t>
  </si>
  <si>
    <t>Santa Cecilia</t>
  </si>
  <si>
    <t>La Esperanza</t>
  </si>
  <si>
    <t>Las Parcelas</t>
  </si>
  <si>
    <t>POBLADO</t>
  </si>
  <si>
    <t>Las Marías</t>
  </si>
  <si>
    <t>FORMULARIO N° 7: VIVIENDA</t>
  </si>
  <si>
    <t>Institución Informante: Ministerio de Vivienda y Asentamientos Humanos</t>
  </si>
  <si>
    <t>N° de Personas Afectadas (VIVIENDAS)</t>
  </si>
  <si>
    <t>Solución  (Reubicar, Reparar, Obra de Protección, Reposición de Enseres)</t>
  </si>
  <si>
    <t>Reparacion</t>
  </si>
  <si>
    <t>Traslado</t>
  </si>
  <si>
    <t>Varios</t>
  </si>
  <si>
    <t>Deslizamiento, obras de estabilizacion del terreno</t>
  </si>
  <si>
    <t>PERSONAS AFECTADAS</t>
  </si>
  <si>
    <t>N° de personas afectadas por condición social</t>
  </si>
  <si>
    <t>N° de subsidios entregados por familia</t>
  </si>
  <si>
    <t>Barrio o Localidad                      (Por Puntos de Referencia)</t>
  </si>
  <si>
    <t xml:space="preserve">Institución Informante: Instituto Mixto de Ayuda Social </t>
  </si>
  <si>
    <t>CENTRO</t>
  </si>
  <si>
    <t>CASERIO CENTRAL</t>
  </si>
  <si>
    <t>OBRA O COMPONENTE AFECTADO</t>
  </si>
  <si>
    <t>FORMULARIO N° 6: RÍOS Y QUEBRADAS</t>
  </si>
  <si>
    <t>Institución Informante: MINISTERIO DE OBRAS PÚBLICAS Y TRANSPORTE</t>
  </si>
  <si>
    <t>CUADRO N° 11: CARRETERAS</t>
  </si>
  <si>
    <t>Descripción de actividades de reconstrucción o recuperación</t>
  </si>
  <si>
    <t>Monto estimado en colones</t>
  </si>
  <si>
    <t>FUENTE DE FINANCIAMIENTO</t>
  </si>
  <si>
    <t>EXTENSIÓN 
(En metros o Cantidad)</t>
  </si>
  <si>
    <t>Monto Estimado en colones</t>
  </si>
  <si>
    <t>PUNTOS DE REFERENCIA - COMUNIDADES</t>
  </si>
  <si>
    <t>La Cruz</t>
  </si>
  <si>
    <t>Bello Horizonte
Tempatal</t>
  </si>
  <si>
    <t>Daños en viviendas, zona de riesgo</t>
  </si>
  <si>
    <t>Las Vegas, Cangrejal, Puero Mora</t>
  </si>
  <si>
    <t>Las Vegas, Cangrejal, Puerto Mora</t>
  </si>
  <si>
    <t>Cobano</t>
  </si>
  <si>
    <t>Cabuya</t>
  </si>
  <si>
    <t>Aserri</t>
  </si>
  <si>
    <t>Barrio Lourdes, Barrio Maria Auxiliadora</t>
  </si>
  <si>
    <t>Terrenos inestables, peligro de deslizamiento</t>
  </si>
  <si>
    <t>San Gabriel centro, Villa Nueva</t>
  </si>
  <si>
    <t>Vuelta de Jorco</t>
  </si>
  <si>
    <t>Barrio El Pilar, Ojo de Agua, La Uruca, Vuelta de Jorco, La Rosalía</t>
  </si>
  <si>
    <t>Salitrillos</t>
  </si>
  <si>
    <t>Salitrillos, Barrio La Isla</t>
  </si>
  <si>
    <t>Tabarcia</t>
  </si>
  <si>
    <t>Morado</t>
  </si>
  <si>
    <t>Falseamiento de bases, deslizamiento, reparaciones</t>
  </si>
  <si>
    <t>Jaris</t>
  </si>
  <si>
    <t>Falseamiento bases de la vivienda, grietas y movimiento irregular en piso y paredes.</t>
  </si>
  <si>
    <t>Quitirrisi</t>
  </si>
  <si>
    <t>Quitirrisi, Barrio San Juan</t>
  </si>
  <si>
    <t>Puntarenas</t>
  </si>
  <si>
    <t>Aserrí</t>
  </si>
  <si>
    <t>Mora</t>
  </si>
  <si>
    <t>ORTEGA</t>
  </si>
  <si>
    <t>BOLSON</t>
  </si>
  <si>
    <t>VEGAS DEL RIO CAÑAS</t>
  </si>
  <si>
    <t xml:space="preserve">LA CRUZ </t>
  </si>
  <si>
    <t>IRVIN</t>
  </si>
  <si>
    <t>PALMICHAL</t>
  </si>
  <si>
    <t>LAGUNILLAS</t>
  </si>
  <si>
    <t>SALITRILLOS</t>
  </si>
  <si>
    <t xml:space="preserve">San Dimas </t>
  </si>
  <si>
    <t>Sapoá</t>
  </si>
  <si>
    <t>Acumulación de material y erosión de márgenes, afecta vivienda y caminos públicos, riesgo de inundación</t>
  </si>
  <si>
    <t>Inundación de los barrios vecinos, pérdidas materiales, estructurales y de vidas animales.</t>
  </si>
  <si>
    <t>Canalización y limpieza del cauce. Colocación de roca extraída en el margen, tipo dique.</t>
  </si>
  <si>
    <t>Cuajiniquil</t>
  </si>
  <si>
    <t>Inundación de los barrios vecinos, pérdidas materiales, estructurales y animales.</t>
  </si>
  <si>
    <t>Bello Horizonte</t>
  </si>
  <si>
    <t>Salina</t>
  </si>
  <si>
    <t>Inundación de las propiedades, pérdidas materiales, estructurales y animales.</t>
  </si>
  <si>
    <t>Quebradas tributarias Cuajiniquil</t>
  </si>
  <si>
    <t>Recursos Propios</t>
  </si>
  <si>
    <t>Huacalito</t>
  </si>
  <si>
    <t>C-5-10-008</t>
  </si>
  <si>
    <t>Zanjeo, hundimiento y daño general en la superficie de ruedo</t>
  </si>
  <si>
    <t>Reacondicionamiento de superficie de ruedo y relastreo</t>
  </si>
  <si>
    <t>C-5-10-027</t>
  </si>
  <si>
    <t xml:space="preserve">Junquillal </t>
  </si>
  <si>
    <t>C-5-10-009</t>
  </si>
  <si>
    <t>Socavamiento de espaldones, pasos de alcantarilla con superficie de ruedo en mal estado</t>
  </si>
  <si>
    <t>Reacondicionamiento de superficie de ruedo y bacheo</t>
  </si>
  <si>
    <t>Playa Pilas</t>
  </si>
  <si>
    <t>C-5-10-060</t>
  </si>
  <si>
    <t>Río Sontolí</t>
  </si>
  <si>
    <t>C-5-10-064</t>
  </si>
  <si>
    <t>Monte Plata</t>
  </si>
  <si>
    <t>C-5-11-006</t>
  </si>
  <si>
    <t>El Cacao</t>
  </si>
  <si>
    <t>C-5-10-113</t>
  </si>
  <si>
    <t>El Pegón</t>
  </si>
  <si>
    <t>C-5-10-111</t>
  </si>
  <si>
    <t>Los Macotelo</t>
  </si>
  <si>
    <t>C-5-10-007</t>
  </si>
  <si>
    <t>C-5-10-011</t>
  </si>
  <si>
    <t>El Porvenir - El Gallo</t>
  </si>
  <si>
    <t>C-5-10-015</t>
  </si>
  <si>
    <t>San Fernando - El Porvenir</t>
  </si>
  <si>
    <t>C-5-10-079</t>
  </si>
  <si>
    <t>La Garita</t>
  </si>
  <si>
    <t>Cuadrante El Guapinol</t>
  </si>
  <si>
    <t>C-5-10-005</t>
  </si>
  <si>
    <t>El Porvenir</t>
  </si>
  <si>
    <t>C-5-10-033</t>
  </si>
  <si>
    <t>Asentamiento El Gallo</t>
  </si>
  <si>
    <t>C-5-10-046</t>
  </si>
  <si>
    <t>Centro de Población El Gallo</t>
  </si>
  <si>
    <t>C-5-10-135</t>
  </si>
  <si>
    <t>El Porvenir - Guapinol</t>
  </si>
  <si>
    <t>C-5-10-016</t>
  </si>
  <si>
    <t xml:space="preserve">Oro Verde- Guapinol </t>
  </si>
  <si>
    <t>C-5-10-090</t>
  </si>
  <si>
    <t xml:space="preserve">San Fernando </t>
  </si>
  <si>
    <t>C-5-10-044</t>
  </si>
  <si>
    <t>Los Andes - San Fernando</t>
  </si>
  <si>
    <t>C-5-10-043</t>
  </si>
  <si>
    <t>Las Nubes</t>
  </si>
  <si>
    <t>C-5-10-045</t>
  </si>
  <si>
    <t>El Pochote</t>
  </si>
  <si>
    <t>C-5-10-028</t>
  </si>
  <si>
    <t>Guapinol - La Garita</t>
  </si>
  <si>
    <t>C-5-10-077</t>
  </si>
  <si>
    <t>Santa Elena - La  Virgen</t>
  </si>
  <si>
    <t>C-5-10-036</t>
  </si>
  <si>
    <t>La Yegua</t>
  </si>
  <si>
    <t>C-5-10-069</t>
  </si>
  <si>
    <t>Las Brumas</t>
  </si>
  <si>
    <t>C-5-10-021</t>
  </si>
  <si>
    <t>Brumas - Río Hacienda</t>
  </si>
  <si>
    <t>C-5-10-023</t>
  </si>
  <si>
    <t>C-5-10-030</t>
  </si>
  <si>
    <t>Belice</t>
  </si>
  <si>
    <t>C-5-10-002</t>
  </si>
  <si>
    <t>Argendora - Las Brumas</t>
  </si>
  <si>
    <t>C-5-10-024</t>
  </si>
  <si>
    <t>Quebrada Las Delicias</t>
  </si>
  <si>
    <t>C-5-10-035</t>
  </si>
  <si>
    <t>Los Palmares - El Caoba</t>
  </si>
  <si>
    <t>C-5-10-066</t>
  </si>
  <si>
    <t>C-5-10-039</t>
  </si>
  <si>
    <t>Los Cuendis</t>
  </si>
  <si>
    <t>C-5-10-129</t>
  </si>
  <si>
    <t>C-5-10-117</t>
  </si>
  <si>
    <t>Belice - El Caoba</t>
  </si>
  <si>
    <t>C-5-10-104</t>
  </si>
  <si>
    <t>Los Madrigal</t>
  </si>
  <si>
    <t>C-5-10-121</t>
  </si>
  <si>
    <t>La Virgen - Bella Vista</t>
  </si>
  <si>
    <t>C-5-10-115</t>
  </si>
  <si>
    <t>San Vicente</t>
  </si>
  <si>
    <t>C-5-10-097</t>
  </si>
  <si>
    <t>Armenia - San Pablo</t>
  </si>
  <si>
    <t>C-5-10-080</t>
  </si>
  <si>
    <t>Las Nubes - El Caoba</t>
  </si>
  <si>
    <t>C-5-10-106</t>
  </si>
  <si>
    <t>Callejón La Coyotera</t>
  </si>
  <si>
    <t>C-5-10-084</t>
  </si>
  <si>
    <t>C-5-10-076</t>
  </si>
  <si>
    <t>Asentamiento Juan Santa María</t>
  </si>
  <si>
    <t>C-5-10-037</t>
  </si>
  <si>
    <t>Las Caleras</t>
  </si>
  <si>
    <t>C-5-10-038</t>
  </si>
  <si>
    <t>Aguas Calientes</t>
  </si>
  <si>
    <t>C-5-10-013</t>
  </si>
  <si>
    <t>Guapinol</t>
  </si>
  <si>
    <t>Quebrada Carmen</t>
  </si>
  <si>
    <t>Losa colapsada, hundida, fracturada, acero expuesto.</t>
  </si>
  <si>
    <t>Relleno de aproximaciones y vado</t>
  </si>
  <si>
    <t>Quebrada sin nombre</t>
  </si>
  <si>
    <t>No hay estructura sobre el cauce, las aproximaciones están destruidas</t>
  </si>
  <si>
    <t>Excavación y relleno de aproximaciones, vado de 11 m de largo</t>
  </si>
  <si>
    <t>Soley - Junquillal</t>
  </si>
  <si>
    <t>Quebrada Papaturro</t>
  </si>
  <si>
    <t>No hay estructura sobre el cauce, las aproximaciones (empedrado) se encuentra lavado y destruido</t>
  </si>
  <si>
    <t>Alcantarilla de cuadro y rellenos de aproximación</t>
  </si>
  <si>
    <t>Sonzapote</t>
  </si>
  <si>
    <t>Río Sonzapote</t>
  </si>
  <si>
    <t>Paso de alcantarillas destruido</t>
  </si>
  <si>
    <t>Puente y rellenos de aproximación</t>
  </si>
  <si>
    <t>Sin nombre</t>
  </si>
  <si>
    <t>Puente de madera destruido</t>
  </si>
  <si>
    <t>Cóbano</t>
  </si>
  <si>
    <t>Fernandez, Cabuya</t>
  </si>
  <si>
    <t>6-01-120</t>
  </si>
  <si>
    <t xml:space="preserve">Deterioro, socavación </t>
  </si>
  <si>
    <t>Conformación y lastrear</t>
  </si>
  <si>
    <t>Rosey, Cabuya</t>
  </si>
  <si>
    <t>Pescadería, Cabuya</t>
  </si>
  <si>
    <t>Panadería, Cabuya</t>
  </si>
  <si>
    <t>a Mal País, Cabuya</t>
  </si>
  <si>
    <t>6-01-121</t>
  </si>
  <si>
    <t>Escuela del sol, Cabuya</t>
  </si>
  <si>
    <t>6-01-122</t>
  </si>
  <si>
    <t>Deterioro, socavación por inundaciones</t>
  </si>
  <si>
    <t xml:space="preserve">Cóbano - San Jorge </t>
  </si>
  <si>
    <t>6-01-002</t>
  </si>
  <si>
    <t>ARIO-RIO FRIO, Plaza de Rio Frio a entronque con la 160 en Ario</t>
  </si>
  <si>
    <t>6-01-003</t>
  </si>
  <si>
    <t>Pedida de material por escorrentía superficial causado por las intensas lluvia</t>
  </si>
  <si>
    <t>RIO FRIO del corral Cachetes al entronque Ario - Rio Frio</t>
  </si>
  <si>
    <t>6-01-004</t>
  </si>
  <si>
    <t>Rehabilitar las vías cantonales</t>
  </si>
  <si>
    <t>RIO FRIO-ESPERANZA, Plaza de Rio Frio hasta el Puente del Bongo y plaza de Rio Frio a salir a la Esperanza entronque con la 160</t>
  </si>
  <si>
    <t>6-01-016</t>
  </si>
  <si>
    <t>Perdida dl material de préstamo colocado sobre la  superficie de rodamiento, por las fuertes escorrentías pluviales proveniente de las intensas lluvias causadas por el huracán Eta.</t>
  </si>
  <si>
    <t>Rehabilitar las vías cantonales, ya que dan acceso a diferentes vecinos de la localidad que necesitan mover sus producto de comercialización al centro de Cóbano</t>
  </si>
  <si>
    <t>RIO NEGRO-SANTIAGO, Entronque nacional 160 escuela de Rio Negro al pie de la cuesta Luis negro en Manzanillo</t>
  </si>
  <si>
    <t>6-01-036</t>
  </si>
  <si>
    <t>Colapso de la calzada en material de lastre generado por las escorrentía de la lluvia  provenientes de la montaña.</t>
  </si>
  <si>
    <t>Rehabilitar las vías cantonales, ya que dan acceso a diferente vecinos de la localidad que necesitan mover sus producto de comercialización al centro de Cóbano</t>
  </si>
  <si>
    <t>SAN ISIDRO-Entronque nacional 160 en los Mangos a entroncar con la 6-01-001, Cruce Santa Teresa - Mal País</t>
  </si>
  <si>
    <t>6-01-037</t>
  </si>
  <si>
    <t>Perdida del material de préstamo colocado sobre la  superficie de rodamiento, por las fuertes escorrentías pluviales proveniente de las intensas lluvias causadas por el huracán Eta.</t>
  </si>
  <si>
    <t>Cementerio de Cóbano - Cementerio de Delicias</t>
  </si>
  <si>
    <t>6-01-038</t>
  </si>
  <si>
    <t xml:space="preserve">Muelle de Tambor </t>
  </si>
  <si>
    <t>6-01-060</t>
  </si>
  <si>
    <t>SANTA FÉ, entronque bomba ruta nacional 160 al entronque cruce hacia a Ario y Menchita</t>
  </si>
  <si>
    <t>6-01-081</t>
  </si>
  <si>
    <t>Entronque con la nacional 160 en Rio Negro a entronque con el camino principal de Santa Clemencia</t>
  </si>
  <si>
    <t>6-01-089</t>
  </si>
  <si>
    <t>MANZANILLO-PALMITA, Pie cuesta Luis Negro a la Palmita a entronque con el camino principal a salir a Rio Negro</t>
  </si>
  <si>
    <t>6-01-109</t>
  </si>
  <si>
    <t>RIO EN MEDIO - entronque a Cabuya a Casa Camaleón Mal País</t>
  </si>
  <si>
    <t>6-01-110</t>
  </si>
  <si>
    <t>colapso de la calzada en material de lastre generado por las escorrentía de la lluvia  provenientes de la montaña.</t>
  </si>
  <si>
    <t xml:space="preserve">Calle PURA VIDA </t>
  </si>
  <si>
    <t>6-01-112</t>
  </si>
  <si>
    <t>BAR Cabuya - Reserva Cabo blanco</t>
  </si>
  <si>
    <t>6-01-117</t>
  </si>
  <si>
    <t>Acceso de playa en Cabuya frente al bar</t>
  </si>
  <si>
    <t>6-01-118</t>
  </si>
  <si>
    <t xml:space="preserve">Acceso de playa en Cabuya </t>
  </si>
  <si>
    <t>Acceso de playa en Cabuya</t>
  </si>
  <si>
    <t>6-01-123</t>
  </si>
  <si>
    <t>Acceso de playa en Cabuya Pescadería</t>
  </si>
  <si>
    <t>6-01-124</t>
  </si>
  <si>
    <t>Los Caraos - entronque 160 con la 624</t>
  </si>
  <si>
    <t>6-01-126</t>
  </si>
  <si>
    <t>CALLE CEDROS - Entronque con cruce la laguna a Cedros</t>
  </si>
  <si>
    <t>6-01-127</t>
  </si>
  <si>
    <t>Cuesta la cascada Montezuma-Canopy-Delicias Molino a Rio en Medio entronque camino a Cabuya</t>
  </si>
  <si>
    <t>6-01-128</t>
  </si>
  <si>
    <t>rehabilitar los caminos ya que es un sector turísticos por donde ingresa gran cantidad de turistas a diferentes hoteles</t>
  </si>
  <si>
    <t>Calle Tierra y Fuego a Inicio calle Juan Cielo</t>
  </si>
  <si>
    <t>6-01-129</t>
  </si>
  <si>
    <t>Molino Delicias centro a Mariposario por el puente de metal Amarillo</t>
  </si>
  <si>
    <t>6-01-130</t>
  </si>
  <si>
    <t>rehabilitar los caminos ya que es un sector turísticos por donde ingresa gran cantidad de turistas a diferentes hoteles de la zona.</t>
  </si>
  <si>
    <t>Rio en Medio entronque del río a Okhra a entronque camino Cabuya a la 6-01-001</t>
  </si>
  <si>
    <t>6-01-136</t>
  </si>
  <si>
    <t>Cuesta San Martín a entronque con la 6-01-036</t>
  </si>
  <si>
    <t>6-01-148</t>
  </si>
  <si>
    <t>Santiago Pedro Sandoval al tanque de agua en San Isidro</t>
  </si>
  <si>
    <t>6-01-150</t>
  </si>
  <si>
    <t>cruce la Palmita en Manzanillo a entronque con la 160 en Bettel</t>
  </si>
  <si>
    <t>6-01-152</t>
  </si>
  <si>
    <t>Manzanillo Bajada Luis negro a Atardecer Dorado</t>
  </si>
  <si>
    <t>6-01-157</t>
  </si>
  <si>
    <t>Perdida del material de préstamo colocado sobre la  superficie  de rodamiento, por las fuertes escorrentías pluviales proveniente de las intensas lluvias causadas por el huracán Eta.</t>
  </si>
  <si>
    <t>Santa Clemencia a entronque con la 160 en Bettel</t>
  </si>
  <si>
    <t>6-01-158</t>
  </si>
  <si>
    <t>Parcelas los Mangos a la Gallera</t>
  </si>
  <si>
    <t>6-01-160</t>
  </si>
  <si>
    <t>Parcelas Pilla al río antes de salir a la Menchita</t>
  </si>
  <si>
    <t>6-01-161</t>
  </si>
  <si>
    <t>Los Mangos Cuadrante</t>
  </si>
  <si>
    <t>6-01-164</t>
  </si>
  <si>
    <t>Cruce Santa Fe escuela a San Ramón de Ario con la 6-01-016</t>
  </si>
  <si>
    <t>6-01-166</t>
  </si>
  <si>
    <t>Río Pánica aplaza de Tambor</t>
  </si>
  <si>
    <t>6-01-179</t>
  </si>
  <si>
    <t>Rio Frio</t>
  </si>
  <si>
    <t>Cóbano-Rio Frio (código 6-01-003)</t>
  </si>
  <si>
    <t>Puente golpeado por las fuertes crecidas del Rio , ocasionando deterioro de las Barandas y falseando la estructura</t>
  </si>
  <si>
    <t>Construccion de la estructura nueva</t>
  </si>
  <si>
    <t>Montezuma - Cabuya   ( Codigo  6-01-001 )</t>
  </si>
  <si>
    <t>Rio Lajas</t>
  </si>
  <si>
    <t xml:space="preserve">Colocar barandas nuevas y reforzar la estructura </t>
  </si>
  <si>
    <t>Rio Miquelón</t>
  </si>
  <si>
    <t>Montezuma</t>
  </si>
  <si>
    <t>Montezuma - Cóbano ( Codigo 6-01-001)</t>
  </si>
  <si>
    <t>Rio Montezuma</t>
  </si>
  <si>
    <t>Puente colapsado por crecida del rio Montezuma falseando la estructura, por arrastre de troncos</t>
  </si>
  <si>
    <t>Se debe construir un puente nuevo, para evitar daños de los usuarios, especialmente turistas de la Zona</t>
  </si>
  <si>
    <t>San Jorge</t>
  </si>
  <si>
    <t>Cóbano-San Jorge (Codigo 6-01-002)</t>
  </si>
  <si>
    <t>Rio D Ario</t>
  </si>
  <si>
    <t>Puente con problema de socavación en los aletones por aumento de la crecida, durante el Huracán Eta.</t>
  </si>
  <si>
    <t>Se debe construir los aletones del puente para proteger la estructura.</t>
  </si>
  <si>
    <t>La Menchita</t>
  </si>
  <si>
    <t>Cóbano - Menchita ( Codigo 6-01-002)</t>
  </si>
  <si>
    <t>Rio Cóbano</t>
  </si>
  <si>
    <t>Puente con problema de socavación en la losa inferior,  por aumento de la crecida, durante el  Huracán Eta.</t>
  </si>
  <si>
    <t>Se debe construir los la losa inferior del puente para proteger la estructura.</t>
  </si>
  <si>
    <t>Delicias</t>
  </si>
  <si>
    <t>Delicias - Cabuya  (6-01-127)</t>
  </si>
  <si>
    <t>Quebrada Buena Vista</t>
  </si>
  <si>
    <t>Puente con socavación en las dos bastiones, concreto fisurado</t>
  </si>
  <si>
    <t>Se debe construir los aletones y la losa de rodamiento y obras de protección en bastiones</t>
  </si>
  <si>
    <t>Cóbano - Delicias  (C6-01-038)</t>
  </si>
  <si>
    <t>Puente con socavación en las dos bastiones, concreto fisurado, las vigas de metal con problemas de estabilidad</t>
  </si>
  <si>
    <t>Se debe construir una nueva estructura de puente</t>
  </si>
  <si>
    <t>Esperanza</t>
  </si>
  <si>
    <t>Cóbano - Esperanza (C6-01-016)</t>
  </si>
  <si>
    <t>Rio Seco</t>
  </si>
  <si>
    <t>Se debe construir protección en los Bastiones y columnas de soporte</t>
  </si>
  <si>
    <t>Montezuma- Delicias  (C6-01-130)</t>
  </si>
  <si>
    <t>Quebrada Manchas</t>
  </si>
  <si>
    <t>Puente totalmente falseado, las vigas de metal con problemas de estabilidad por golpes de troncos y piedras.</t>
  </si>
  <si>
    <t>Se debe construir  un puente nuevo</t>
  </si>
  <si>
    <t>San Martin</t>
  </si>
  <si>
    <t>Cóbano- San Martin  (C6-01-001)</t>
  </si>
  <si>
    <t>Quebrada Peñón</t>
  </si>
  <si>
    <t>Se debe construir los bastiones  para el puente</t>
  </si>
  <si>
    <t>Pavones</t>
  </si>
  <si>
    <t>Cóbano- Pavones (C6-01-016)</t>
  </si>
  <si>
    <t>Quebrada Viscoyol</t>
  </si>
  <si>
    <t>Puente totalmente falseado, bastiones falseados y problemas en los aletones</t>
  </si>
  <si>
    <t>C6-01-117</t>
  </si>
  <si>
    <t>Rio Cenízaro</t>
  </si>
  <si>
    <t>Las alcantarillas que funcionaban como paso de agua, colapsaron por la cantidad de agua durante el evento.  Esto imposibilito el paso de los vehículos por la zona</t>
  </si>
  <si>
    <t>Alcantarilla de cuadro</t>
  </si>
  <si>
    <t>C6-01-118</t>
  </si>
  <si>
    <t>Q. Sin Nombre</t>
  </si>
  <si>
    <t>C6-01-119</t>
  </si>
  <si>
    <t>Q. Paso de Wicho</t>
  </si>
  <si>
    <t>C6-01-120</t>
  </si>
  <si>
    <t>Q. El Español</t>
  </si>
  <si>
    <t>C6-01-121</t>
  </si>
  <si>
    <t>Q. Miguel</t>
  </si>
  <si>
    <t>C6-01-122</t>
  </si>
  <si>
    <t>Q. Nacho Rojas</t>
  </si>
  <si>
    <t>C6-01-123</t>
  </si>
  <si>
    <t>Q. La Fiona</t>
  </si>
  <si>
    <t xml:space="preserve">C6-01-127              </t>
  </si>
  <si>
    <t>Q. Buena Vista</t>
  </si>
  <si>
    <t>Alcantarillas y Cabezal</t>
  </si>
  <si>
    <t xml:space="preserve">C6-01-128           </t>
  </si>
  <si>
    <t>Q.  Las Delicias</t>
  </si>
  <si>
    <t xml:space="preserve"> C6-01-135             </t>
  </si>
  <si>
    <t xml:space="preserve"> Rio Montezuma</t>
  </si>
  <si>
    <t>C6-01-036</t>
  </si>
  <si>
    <t>Rio En medio</t>
  </si>
  <si>
    <t>Q. Antenor</t>
  </si>
  <si>
    <t>Q. Manchas</t>
  </si>
  <si>
    <t>Santa Fe</t>
  </si>
  <si>
    <t xml:space="preserve">C6-01-166   </t>
  </si>
  <si>
    <t>Q.  El Salto</t>
  </si>
  <si>
    <t>Las alcantarillas que funcionaban como paso de agua, colapsaron.</t>
  </si>
  <si>
    <t xml:space="preserve">C6-01-167 </t>
  </si>
  <si>
    <t xml:space="preserve">C6-01-168       </t>
  </si>
  <si>
    <t>Rio Negro</t>
  </si>
  <si>
    <t>C6-01-009</t>
  </si>
  <si>
    <t>C6-01-010</t>
  </si>
  <si>
    <t>Q. La Maldita</t>
  </si>
  <si>
    <t>C6-01-011</t>
  </si>
  <si>
    <t>Alcantarilla de cuadro Se cambiaron por mayor diámetro, algunas requieren de cabezales y otras se deben cambiar por las alcantarilla.</t>
  </si>
  <si>
    <t>San Isidro</t>
  </si>
  <si>
    <t>Quebrada Danta</t>
  </si>
  <si>
    <t>Puentes, caminos y márgenes del rio</t>
  </si>
  <si>
    <t>Puentes y desbordamiento con rompimiento de las márgenes de ríos, socavando la calzada de los caminos circundantes.</t>
  </si>
  <si>
    <t>Dragado del Rio</t>
  </si>
  <si>
    <t>Mal País</t>
  </si>
  <si>
    <t>Quebrada Vanegas</t>
  </si>
  <si>
    <t>Falta firma del MOPT</t>
  </si>
  <si>
    <t>CALLES URBANAS (CUADRANTES) ORTEGA</t>
  </si>
  <si>
    <t>5-03-062-00</t>
  </si>
  <si>
    <t>anegación de la vía, perdida de material de la superficie de ruedo</t>
  </si>
  <si>
    <t>Rehabilitacion de la via mediante colocacion de material granular</t>
  </si>
  <si>
    <t>CALLES URBANAS (CUADRANTES) BOLSÃ“N</t>
  </si>
  <si>
    <t>5-03-063-00</t>
  </si>
  <si>
    <t>(ENT.C.60)CUADRANTE URBANO BERNABELA (ENT.C.62)CUADRANTE URBANO ORTEGA</t>
  </si>
  <si>
    <t>5-03-082-00</t>
  </si>
  <si>
    <t>(ENT.C.285)BOLSON FIN DE CAMINO - LIMITE CANTONAL CON CARRILLO</t>
  </si>
  <si>
    <t>5-03-176-00</t>
  </si>
  <si>
    <t>(ENT.C.63)CUADRANTE URBANO BOLSÃ“N FIN DE CAMINO - ROTONDA A ATRACADERO PUERTO LAS VIGAS</t>
  </si>
  <si>
    <t>5-03-285-00</t>
  </si>
  <si>
    <t>(ENT.C.286)CEMENTERIO DE BOLSÃ“N (ENT.C.285)BOLSÃ“N</t>
  </si>
  <si>
    <t>5-03-287-00</t>
  </si>
  <si>
    <t>(ENT.C.287)CERROS LAGARTERO (ENT.C.286)EL LAGARTERO</t>
  </si>
  <si>
    <t>5-03-389-00</t>
  </si>
  <si>
    <t>(ENT.C.82)ORTEGA (ENT.C.397)BOLSÃ“N</t>
  </si>
  <si>
    <t>5-03-396-00</t>
  </si>
  <si>
    <t>(ENT.C.286)BOLSÃ“N FIN DE CAMINO - INACCESIBLE</t>
  </si>
  <si>
    <t>5-03-397-00</t>
  </si>
  <si>
    <t>CUAJINIQUIL</t>
  </si>
  <si>
    <t>(ENT.C.46)PLAZA DE LA UNIÃ“N (ENT.C.48)PALMARES</t>
  </si>
  <si>
    <t>5-03-007-00</t>
  </si>
  <si>
    <t xml:space="preserve">derrumbes en distintos tramos </t>
  </si>
  <si>
    <t>Eliminacion de derrumbes y rehabilitacion de la via</t>
  </si>
  <si>
    <t>(ENT.C.45)RIO CUAJINIQUIL (ENT.C.45)PLAZA LA FLORIDA - PALMARES</t>
  </si>
  <si>
    <t>5-03-033-00</t>
  </si>
  <si>
    <t>(ENT.N.160)QUEBRADA TURCO (ENT.N.160)RIO CUAJINIQUIL</t>
  </si>
  <si>
    <t>5-03-045-00</t>
  </si>
  <si>
    <t>(ENT.N.904)VISTA AL MAR (ENT.C.45)SITIO ALEMANIA</t>
  </si>
  <si>
    <t>5-03-046-00</t>
  </si>
  <si>
    <t>(ENT.N.160)SAN JUANILLO, HOTEL PURA VEDA (ENT.C.45)PALMARES</t>
  </si>
  <si>
    <t>5-03-048-00</t>
  </si>
  <si>
    <t>(ENT.N.160)PLAYA OSTIONAL FIN DE CAMINO - INACCESIBLE</t>
  </si>
  <si>
    <t>5-03-229-00</t>
  </si>
  <si>
    <t>(ENT.C.41)HOTEL LUNA AZUL (ENT.C.229)RAYOS DEL SOL</t>
  </si>
  <si>
    <t>5-03-235-00</t>
  </si>
  <si>
    <t>5-03-238-00</t>
  </si>
  <si>
    <t>(ENT.C.41)PROGRESO (ENT.N.160)MINI SUPER RIO MONTAÃ‘A</t>
  </si>
  <si>
    <t>5-03-281-00</t>
  </si>
  <si>
    <t>(ENT.N.160)RIO OSTIONAL (ENT.C.41)PACHA MAMA</t>
  </si>
  <si>
    <t>5-03-282-00</t>
  </si>
  <si>
    <t>(ENT.N.160)SAN JUANILLO FIN DE CAMINO - INACCESIBLE</t>
  </si>
  <si>
    <t>5-03-288-00</t>
  </si>
  <si>
    <t>(ENT.C.41)JAZMINAL FIN DE CAMINO - PORTÃ“N</t>
  </si>
  <si>
    <t>5-03-305-00</t>
  </si>
  <si>
    <t>(ENT.C.305)EL ROBLE FIN DE CAMINO - SIN SALIDA</t>
  </si>
  <si>
    <t>5-03-434-00</t>
  </si>
  <si>
    <t>(ENT.N.160)RÃO OSTIONAL (ENT.C.281)QUEBRADA SECA</t>
  </si>
  <si>
    <t>5-03-437-00</t>
  </si>
  <si>
    <t>DIRIA</t>
  </si>
  <si>
    <t>CALLES URBANAS (CUADRANTES) CACIQUE DIRIÃ</t>
  </si>
  <si>
    <t>5-03-093-00</t>
  </si>
  <si>
    <t>CALLES URBANAS (CUADRANTES) ORIENTE</t>
  </si>
  <si>
    <t>5-03-164-00</t>
  </si>
  <si>
    <t>(ENT.N.931)SANTA BARBARA, PULPERÍA MONTELIMAR (ENT.C.17)EL ANGEL</t>
  </si>
  <si>
    <t>5-03-168-00</t>
  </si>
  <si>
    <t>anegación de la vía, perdida de material de la superficie de ruedo, socavacion de via por rio Diria, perdida de material de la superficie de ruedo</t>
  </si>
  <si>
    <t>relleno y muro de contención, escolleras y rehabilitacion de la vía.</t>
  </si>
  <si>
    <t>(ENT.C.168)MONTELIMAR GUAITIL, 300M NO DE LA PLAZA</t>
  </si>
  <si>
    <t>5-03-175-00</t>
  </si>
  <si>
    <t>(ENT.C.174)QUEBRADA LIMONAL (ENT.C.168)1,1 KM S DEL BAR REST. LA CUEVA</t>
  </si>
  <si>
    <t>5-03-178-00</t>
  </si>
  <si>
    <t>(ENT.N.931) LA CUESTA (ENT.N.931)SANTA BÃRBARA</t>
  </si>
  <si>
    <t>5-03-202-00</t>
  </si>
  <si>
    <t>TEMPATE</t>
  </si>
  <si>
    <t>(ENT.C.58)CUARANTE URBANO DE TEMPATE (ENT.C.110)CUARANTE URBANO DE SURFSIDE</t>
  </si>
  <si>
    <t>5-03-080-00</t>
  </si>
  <si>
    <t>Santa Cruz</t>
  </si>
  <si>
    <t>Residencial Corobicí 2 y Barrio Estocolmo</t>
  </si>
  <si>
    <t>Río En Medio</t>
  </si>
  <si>
    <t>Inundación de terrenos y viviendas</t>
  </si>
  <si>
    <t>Anegamiento de terrenos y viviendas</t>
  </si>
  <si>
    <t>Limpieza, recaba, extracción de material granular sedimentado y conformación del cauce. Estudios básicos (estudios hidrológicos, topografía, estudios hidráulicos y geotécnicos). Construcción de una obra de protección.</t>
  </si>
  <si>
    <t>Barrio Esquipulas</t>
  </si>
  <si>
    <t>Erosión de la margen derecha</t>
  </si>
  <si>
    <t>Barrio Santa Cecilia</t>
  </si>
  <si>
    <t>Río Diriá</t>
  </si>
  <si>
    <t>Limpieza, recaba, extracción de material granular sedimentado y conformación del cauce. Estudios básicos (estudios hidrológicos e hidráulicos).</t>
  </si>
  <si>
    <t>San Juan y la Lechuza</t>
  </si>
  <si>
    <t>Río San Juan</t>
  </si>
  <si>
    <t>Barrio Limón, Bernabela y Río Cañas Viejo.</t>
  </si>
  <si>
    <t>Inundación de Ruta Nacional N° 21 (Santa Cruz-Liberia), caminos vecinales, terrenos y viviendas.</t>
  </si>
  <si>
    <t>Anegamiento de la Ruta Nacional N° 21, caminos vecinales, terrenos y viviendas.</t>
  </si>
  <si>
    <t>Río Cañas Viejo</t>
  </si>
  <si>
    <t>Río Cañas</t>
  </si>
  <si>
    <t>Inundación de caminos vecinales, terrenos y viviendas.</t>
  </si>
  <si>
    <t>Anegamiento de caminos vecinales, terrenos y viviendas.</t>
  </si>
  <si>
    <t>Cuatro Esquinas, Lagunilla</t>
  </si>
  <si>
    <t>Quebrada La Lima</t>
  </si>
  <si>
    <t>Erosión margen derecha de la quebrada</t>
  </si>
  <si>
    <t>Pérdida de terreno, colapso de una construcción de bodega y riesgo de colapso de vivienda de una Adulta Mayor.</t>
  </si>
  <si>
    <t>Estudios básicos (estudios hidrológicos, topografía, estudios hidráulicos y geotécnicos). Construcción de una obra de protección.</t>
  </si>
  <si>
    <t>Ortega</t>
  </si>
  <si>
    <t>Inundación de Ruta Nacional N° 920, caminos vecinales, terrenos y viviendas.</t>
  </si>
  <si>
    <t>Anegamiento de la Ruta Nacional N° 920, caminos vecinales, terrenos y viviendas.</t>
  </si>
  <si>
    <t xml:space="preserve">Limpieza, recaba, extracción de material sedimentado y conformación del cauce. Estudios básicos (estudios hidrológicos, topografía y estudios hidráulicos). </t>
  </si>
  <si>
    <t>Bolsón</t>
  </si>
  <si>
    <t>Río Bolsón</t>
  </si>
  <si>
    <t>Limpieza, recaba, extracción de material sedimentado y conformación del cauce. Estudios básicos (estudios hidrológicos, topografía y estudios hidráulicos). Reubicación de viviendas.</t>
  </si>
  <si>
    <t>Veintisiete de Abril, Paso Hondo, La Alianza, El Jobo y Soncoyo</t>
  </si>
  <si>
    <t>Río Arenal</t>
  </si>
  <si>
    <t>Limpieza, recaba, extracción de material granular sedimentado y conformación del cauce. Estudios básicos (estudios hidrológicos, topografía y estudios hidráulicos).</t>
  </si>
  <si>
    <t>Las Delicias</t>
  </si>
  <si>
    <t>Río Limones</t>
  </si>
  <si>
    <t>Limpieza, recaba, extracción de material granular y conformación del cauce. Estudios básicos (estudios hidrológicos, hidráulicos y geotécnicos). Construcción de una obra de protección.</t>
  </si>
  <si>
    <t>Río Seco, Barrio El Cacao</t>
  </si>
  <si>
    <t>Río Andamojo</t>
  </si>
  <si>
    <t>Inundación de Ruta Nacional N° 160, caminos vecinales, terrenos y viviendas.</t>
  </si>
  <si>
    <t>Anegamiento de Ruta Nacional N° 160, caminos vecinales, terrenos y viviendas.</t>
  </si>
  <si>
    <t>Limpieza y conformación del cauce. Estudios básicos (estudios hidrológicos, topografía y estudios hidráulicos y geotécnicos). Construcción de una obra de protección.</t>
  </si>
  <si>
    <t>Río Seco</t>
  </si>
  <si>
    <t>Quebrada Carrizal</t>
  </si>
  <si>
    <t>Inundación de terrenos y viviendas.</t>
  </si>
  <si>
    <t>Anegamiento de terrenos y viviendas.</t>
  </si>
  <si>
    <t>Paraíso</t>
  </si>
  <si>
    <t>Río Sequito</t>
  </si>
  <si>
    <t>Inundación de calles, caminos vecinales, terrenos y viviendas.</t>
  </si>
  <si>
    <t>Tempate, Pueblo Nuevo</t>
  </si>
  <si>
    <t>Río Tempate</t>
  </si>
  <si>
    <t>Inundación de calles, terrenos y viviendas.</t>
  </si>
  <si>
    <t>Anegamiento de calles, terrenos y viviendas.</t>
  </si>
  <si>
    <t>Limpieza, recaba, extracción de material granular sedimentado y conformación del cauce. Estudios básicos (estudios hidrológicos, topografía y estudios hidráulicos y geotécnicos). Construcción de una obra de protección.</t>
  </si>
  <si>
    <t>Portegolpe</t>
  </si>
  <si>
    <t>Quebrada Indio</t>
  </si>
  <si>
    <t>Limpieza, recaba, extracción de material sedimentado y conformación del cauce. Estudios básicos (estudios hidrológicos, topografía y estudios hidráulicos).</t>
  </si>
  <si>
    <t>Urbanización Surfside, Playa Potrero</t>
  </si>
  <si>
    <t>Quebrada Cacao</t>
  </si>
  <si>
    <t>Limpieza, recaba, extracción de material sedimentado y conformación del cauce. Estudios básicos (estudios hidrológicos, topografía y estudios hidráulicos.</t>
  </si>
  <si>
    <t>Playa Potrero Centro</t>
  </si>
  <si>
    <t>Quebrada Pilas</t>
  </si>
  <si>
    <t>Limpieza, recaba, extración de material sedimentado y conformación del cauce. Estudios básicos (estudios hidrológicos, topografía y estudios hidráulicos). Demolición de paso de alcantarilla existente. Construcción de puente.</t>
  </si>
  <si>
    <t>Cartagena</t>
  </si>
  <si>
    <t>Quebrada Toyosa</t>
  </si>
  <si>
    <t>Pérdida de terreno y peligro de colapso de construcciones</t>
  </si>
  <si>
    <t>Limpieza, recaba, extracción de material sedimentado  y conformación del cauce. Estudios básicos (estudios hidrológicos, topografía, estudios hidráulicos y geotécnicos). Construcción de una obra de protección.</t>
  </si>
  <si>
    <t>Quebrada Lomas</t>
  </si>
  <si>
    <t>Limpieza, recaba, extracción de material sedimentado y conformación del cauce. Estudios básicos (estudios hidrológicos, topografía, estudios hidráulicos y geotécnicos). Construcción de una obra de protección.</t>
  </si>
  <si>
    <t>Lorena</t>
  </si>
  <si>
    <t>Río Nimboyore</t>
  </si>
  <si>
    <t>Río Cuajiniquil</t>
  </si>
  <si>
    <t>Culiacán</t>
  </si>
  <si>
    <t>Río Ostional</t>
  </si>
  <si>
    <t>Limpieza, recaba, extracción de material y conformación del cauce. Estudios básicos (estudios hidrológicos, topografía y estudios hidráulicos).</t>
  </si>
  <si>
    <t>Río Montaña</t>
  </si>
  <si>
    <t>Inundación de Ruta Nacional N° 160, calles, terrenos y viviendas.</t>
  </si>
  <si>
    <t>Limpieza, recaba, extracción de materia sedimentado y conformación del cauce. Estudios básicos (estudios hidrológicos, topografía, estudios hidráulicos y geotécnicos). Construcción de una obra de protección.</t>
  </si>
  <si>
    <t>Santa Bárbara, Oriente, La Cueva del León, Las Vegas</t>
  </si>
  <si>
    <t>Río Santa Bárbara</t>
  </si>
  <si>
    <t>Pérdida de terreno, destrucción de camino público y peligro de colapso de construcciones</t>
  </si>
  <si>
    <t>Talolinguita</t>
  </si>
  <si>
    <t>Río Talolinguita</t>
  </si>
  <si>
    <t>La Josefina, Tacasolapa</t>
  </si>
  <si>
    <t>Río Tacasolapa</t>
  </si>
  <si>
    <t>Inundación de caminos, calles, terrenos y viviendas.</t>
  </si>
  <si>
    <t>Anegamiento de caminos, calles, terrenos y viviendas.</t>
  </si>
  <si>
    <t>Limpieza, recaba, extracción de material granular y conformación del cauce. Estudios básicos (estudios hidrológicos, topografía y estudios hidráulicos).</t>
  </si>
  <si>
    <t>La Garita Nueva</t>
  </si>
  <si>
    <t>Río Lajas</t>
  </si>
  <si>
    <t>Limpieza, recaba, extracción de material granular sedimentado y conformación del cauce. Estudios básicos (estudios hidrológicos, hidráulicos y geotécnicos). Construcción de una obra de protección.</t>
  </si>
  <si>
    <t>El Llanito, Villarreal y Santa Rosa</t>
  </si>
  <si>
    <t>Río San Andrés</t>
  </si>
  <si>
    <t>Recursos propios</t>
  </si>
  <si>
    <t>Subtotal</t>
  </si>
  <si>
    <t>TOTAL</t>
  </si>
  <si>
    <t>Veintisiete de Abril</t>
  </si>
  <si>
    <t>Tamarindo</t>
  </si>
  <si>
    <t xml:space="preserve"> Diriá</t>
  </si>
  <si>
    <t>Tempate</t>
  </si>
  <si>
    <t xml:space="preserve"> Tempate</t>
  </si>
  <si>
    <t>Falta firma MIVAH</t>
  </si>
  <si>
    <t>Acosta</t>
  </si>
  <si>
    <t>Declaratoria de Emergencia, Decreto N°: 42875-MP</t>
  </si>
  <si>
    <t>Se tiene firma del CMD, Falta firma del MOPT</t>
  </si>
  <si>
    <t>PROVINCIA</t>
  </si>
  <si>
    <t>CANTON</t>
  </si>
  <si>
    <t>2. Carreteras</t>
  </si>
  <si>
    <t>3. Puentes</t>
  </si>
  <si>
    <t>4. Alcantarillas y vados</t>
  </si>
  <si>
    <t>6. Vivienda</t>
  </si>
  <si>
    <t>7. Ríos y Queradas</t>
  </si>
  <si>
    <t>11. Social</t>
  </si>
  <si>
    <t>SAN JOSÉ</t>
  </si>
  <si>
    <t>SUBTOTAL</t>
  </si>
  <si>
    <t>GUANACASTE</t>
  </si>
  <si>
    <t>PUNTARENAS</t>
  </si>
  <si>
    <t>DECRETO EJECUTIVO 42875-MP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 GENERAL DE LA EMERGENCIA                                                                                                                                                                                                                                                                                                                                                           FORMULARIOS DE DAÑOS Y PERDIDAS
 Húracan 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</si>
</sst>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₡&quot;#,##0.00"/>
    <numFmt numFmtId="166" formatCode="_-* #,##0.00\ _€_-;\-* #,##0.00\ _€_-;_-* &quot;-&quot;??\ _€_-;_-@_-"/>
    <numFmt numFmtId="167" formatCode="_(\₡* #,##0.00_);_(\₡* \(#,##0.00\);_(\₡* \-??_);_(@_)"/>
    <numFmt numFmtId="168" formatCode="_-* #,##0.00\ &quot;€&quot;_-;\-* #,##0.00\ &quot;€&quot;_-;_-* &quot;-&quot;??\ &quot;€&quot;_-;_-@_-"/>
    <numFmt numFmtId="169" formatCode="_(&quot;₡&quot;* #,##0.00_);_(&quot;₡&quot;* \(#,##0.00\);_(&quot;₡&quot;* &quot;-&quot;??_);_(@_)"/>
    <numFmt numFmtId="170" formatCode="[$¢-140A]\ #,##0.00;[Red]\-[$¢-140A]\ #,##0.00"/>
    <numFmt numFmtId="171" formatCode="&quot;₡&quot;#,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Times New Roman"/>
      <family val="1"/>
    </font>
    <font>
      <sz val="9"/>
      <color indexed="81"/>
      <name val="Tahoma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  <charset val="1"/>
    </font>
    <font>
      <b/>
      <sz val="9"/>
      <color indexed="81"/>
      <name val="Tahoma"/>
      <family val="2"/>
    </font>
    <font>
      <sz val="9"/>
      <color indexed="8"/>
      <name val="Tahoma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5" fillId="0" borderId="0"/>
    <xf numFmtId="0" fontId="15" fillId="0" borderId="0"/>
    <xf numFmtId="44" fontId="12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7" fillId="0" borderId="0"/>
    <xf numFmtId="167" fontId="17" fillId="0" borderId="0" applyBorder="0" applyProtection="0"/>
    <xf numFmtId="0" fontId="12" fillId="0" borderId="0"/>
    <xf numFmtId="168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42">
    <xf numFmtId="0" fontId="0" fillId="0" borderId="0" xfId="0"/>
    <xf numFmtId="0" fontId="9" fillId="0" borderId="0" xfId="1" applyFont="1"/>
    <xf numFmtId="0" fontId="9" fillId="0" borderId="0" xfId="0" applyFont="1"/>
    <xf numFmtId="0" fontId="0" fillId="4" borderId="0" xfId="0" applyFill="1"/>
    <xf numFmtId="0" fontId="11" fillId="0" borderId="0" xfId="0" applyFont="1"/>
    <xf numFmtId="0" fontId="11" fillId="0" borderId="0" xfId="1" applyFont="1"/>
    <xf numFmtId="0" fontId="10" fillId="3" borderId="10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center"/>
    </xf>
    <xf numFmtId="0" fontId="10" fillId="4" borderId="11" xfId="1" applyFont="1" applyFill="1" applyBorder="1" applyAlignment="1">
      <alignment horizontal="left" vertical="top" wrapText="1"/>
    </xf>
    <xf numFmtId="0" fontId="10" fillId="4" borderId="11" xfId="1" applyFont="1" applyFill="1" applyBorder="1" applyAlignment="1">
      <alignment horizontal="left" vertical="top"/>
    </xf>
    <xf numFmtId="0" fontId="9" fillId="4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9" fillId="4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20" fillId="0" borderId="0" xfId="0" applyFont="1"/>
    <xf numFmtId="0" fontId="10" fillId="4" borderId="11" xfId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4" fontId="10" fillId="2" borderId="16" xfId="0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0" fillId="4" borderId="0" xfId="1" applyFont="1" applyFill="1" applyAlignment="1">
      <alignment horizontal="center" wrapText="1"/>
    </xf>
    <xf numFmtId="0" fontId="10" fillId="4" borderId="12" xfId="1" applyFont="1" applyFill="1" applyBorder="1" applyAlignment="1">
      <alignment horizontal="center" wrapText="1"/>
    </xf>
    <xf numFmtId="0" fontId="21" fillId="0" borderId="1" xfId="0" applyFont="1" applyBorder="1" applyAlignment="1"/>
    <xf numFmtId="165" fontId="21" fillId="0" borderId="1" xfId="0" applyNumberFormat="1" applyFont="1" applyFill="1" applyBorder="1" applyAlignment="1"/>
    <xf numFmtId="0" fontId="11" fillId="0" borderId="15" xfId="1" applyFont="1" applyBorder="1" applyAlignment="1">
      <alignment horizontal="center" wrapText="1"/>
    </xf>
    <xf numFmtId="0" fontId="11" fillId="0" borderId="17" xfId="1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/>
    <xf numFmtId="165" fontId="21" fillId="0" borderId="2" xfId="0" applyNumberFormat="1" applyFont="1" applyFill="1" applyBorder="1" applyAlignment="1"/>
    <xf numFmtId="0" fontId="21" fillId="0" borderId="14" xfId="0" applyFont="1" applyBorder="1" applyAlignment="1">
      <alignment vertical="center"/>
    </xf>
    <xf numFmtId="4" fontId="10" fillId="2" borderId="21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1" fontId="12" fillId="0" borderId="1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170" fontId="12" fillId="0" borderId="15" xfId="0" applyNumberFormat="1" applyFont="1" applyFill="1" applyBorder="1" applyAlignment="1">
      <alignment horizontal="center" vertical="center" wrapText="1"/>
    </xf>
    <xf numFmtId="170" fontId="1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top" wrapText="1"/>
    </xf>
    <xf numFmtId="17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3" fontId="12" fillId="0" borderId="1" xfId="33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171" fontId="12" fillId="0" borderId="1" xfId="0" applyNumberFormat="1" applyFont="1" applyFill="1" applyBorder="1" applyAlignment="1">
      <alignment horizontal="right" vertical="center" wrapText="1"/>
    </xf>
    <xf numFmtId="171" fontId="23" fillId="3" borderId="0" xfId="33" applyNumberFormat="1" applyFont="1" applyFill="1"/>
    <xf numFmtId="0" fontId="12" fillId="3" borderId="2" xfId="0" applyFont="1" applyFill="1" applyBorder="1"/>
    <xf numFmtId="4" fontId="23" fillId="3" borderId="1" xfId="0" applyNumberFormat="1" applyFont="1" applyFill="1" applyBorder="1"/>
    <xf numFmtId="0" fontId="23" fillId="3" borderId="1" xfId="0" applyFont="1" applyFill="1" applyBorder="1"/>
    <xf numFmtId="171" fontId="23" fillId="3" borderId="1" xfId="0" applyNumberFormat="1" applyFont="1" applyFill="1" applyBorder="1"/>
    <xf numFmtId="43" fontId="12" fillId="0" borderId="1" xfId="33" applyFont="1" applyBorder="1" applyAlignment="1">
      <alignment horizontal="center"/>
    </xf>
    <xf numFmtId="43" fontId="23" fillId="3" borderId="0" xfId="33" applyFont="1" applyFill="1"/>
    <xf numFmtId="4" fontId="23" fillId="3" borderId="1" xfId="1" applyNumberFormat="1" applyFont="1" applyFill="1" applyBorder="1"/>
    <xf numFmtId="0" fontId="12" fillId="3" borderId="1" xfId="1" applyFont="1" applyFill="1" applyBorder="1"/>
    <xf numFmtId="43" fontId="23" fillId="3" borderId="1" xfId="1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71" fontId="12" fillId="0" borderId="3" xfId="0" applyNumberFormat="1" applyFont="1" applyFill="1" applyBorder="1" applyAlignment="1">
      <alignment vertical="center" wrapText="1"/>
    </xf>
    <xf numFmtId="170" fontId="12" fillId="0" borderId="3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1" fontId="12" fillId="0" borderId="2" xfId="0" applyNumberFormat="1" applyFont="1" applyFill="1" applyBorder="1" applyAlignment="1">
      <alignment vertical="center" wrapText="1"/>
    </xf>
    <xf numFmtId="170" fontId="12" fillId="0" borderId="35" xfId="0" applyNumberFormat="1" applyFont="1" applyFill="1" applyBorder="1" applyAlignment="1">
      <alignment horizontal="center" vertical="center" wrapText="1"/>
    </xf>
    <xf numFmtId="0" fontId="26" fillId="6" borderId="12" xfId="0" applyFont="1" applyFill="1" applyBorder="1"/>
    <xf numFmtId="165" fontId="12" fillId="0" borderId="1" xfId="0" applyNumberFormat="1" applyFont="1" applyFill="1" applyBorder="1" applyAlignment="1">
      <alignment horizontal="right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70" fontId="12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center" vertical="center" wrapText="1"/>
    </xf>
    <xf numFmtId="165" fontId="26" fillId="6" borderId="10" xfId="0" applyNumberFormat="1" applyFont="1" applyFill="1" applyBorder="1"/>
    <xf numFmtId="171" fontId="26" fillId="8" borderId="10" xfId="0" applyNumberFormat="1" applyFont="1" applyFill="1" applyBorder="1"/>
    <xf numFmtId="0" fontId="26" fillId="8" borderId="12" xfId="0" applyFont="1" applyFill="1" applyBorder="1"/>
    <xf numFmtId="165" fontId="12" fillId="0" borderId="14" xfId="0" applyNumberFormat="1" applyFont="1" applyFill="1" applyBorder="1" applyAlignment="1">
      <alignment horizontal="right" vertical="center" wrapText="1"/>
    </xf>
    <xf numFmtId="165" fontId="23" fillId="6" borderId="11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44" fontId="0" fillId="0" borderId="1" xfId="10" applyNumberFormat="1" applyFont="1" applyFill="1" applyBorder="1"/>
    <xf numFmtId="44" fontId="0" fillId="0" borderId="2" xfId="10" applyNumberFormat="1" applyFont="1" applyFill="1" applyBorder="1"/>
    <xf numFmtId="44" fontId="23" fillId="3" borderId="1" xfId="10" applyNumberFormat="1" applyFont="1" applyFill="1" applyBorder="1"/>
    <xf numFmtId="44" fontId="10" fillId="3" borderId="1" xfId="0" applyNumberFormat="1" applyFont="1" applyFill="1" applyBorder="1"/>
    <xf numFmtId="0" fontId="1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4" fontId="10" fillId="3" borderId="18" xfId="0" applyNumberFormat="1" applyFont="1" applyFill="1" applyBorder="1"/>
    <xf numFmtId="44" fontId="26" fillId="3" borderId="24" xfId="10" applyNumberFormat="1" applyFont="1" applyFill="1" applyBorder="1"/>
    <xf numFmtId="0" fontId="12" fillId="0" borderId="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4" xfId="0" applyFont="1" applyFill="1" applyBorder="1"/>
    <xf numFmtId="0" fontId="12" fillId="0" borderId="1" xfId="0" applyFont="1" applyFill="1" applyBorder="1"/>
    <xf numFmtId="0" fontId="12" fillId="0" borderId="18" xfId="0" applyFont="1" applyFill="1" applyBorder="1" applyAlignment="1">
      <alignment horizontal="center" vertical="center"/>
    </xf>
    <xf numFmtId="171" fontId="12" fillId="0" borderId="14" xfId="1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171" fontId="12" fillId="0" borderId="1" xfId="1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 vertical="center" wrapText="1"/>
    </xf>
    <xf numFmtId="4" fontId="23" fillId="3" borderId="3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horizontal="center" vertical="center"/>
    </xf>
    <xf numFmtId="4" fontId="12" fillId="0" borderId="43" xfId="0" applyNumberFormat="1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right" vertical="center" wrapText="1"/>
    </xf>
    <xf numFmtId="165" fontId="23" fillId="3" borderId="14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165" fontId="23" fillId="3" borderId="18" xfId="0" applyNumberFormat="1" applyFont="1" applyFill="1" applyBorder="1" applyAlignment="1">
      <alignment vertical="center"/>
    </xf>
    <xf numFmtId="0" fontId="23" fillId="3" borderId="43" xfId="0" applyFont="1" applyFill="1" applyBorder="1" applyAlignment="1">
      <alignment horizontal="center" vertical="center"/>
    </xf>
    <xf numFmtId="0" fontId="10" fillId="8" borderId="30" xfId="1" applyFont="1" applyFill="1" applyBorder="1" applyAlignment="1">
      <alignment horizontal="center" wrapText="1"/>
    </xf>
    <xf numFmtId="0" fontId="11" fillId="0" borderId="39" xfId="1" applyFont="1" applyBorder="1" applyAlignment="1">
      <alignment horizontal="center" wrapText="1"/>
    </xf>
    <xf numFmtId="0" fontId="11" fillId="0" borderId="35" xfId="1" applyFont="1" applyBorder="1" applyAlignment="1">
      <alignment horizontal="center" wrapText="1"/>
    </xf>
    <xf numFmtId="165" fontId="10" fillId="8" borderId="21" xfId="1" applyNumberFormat="1" applyFont="1" applyFill="1" applyBorder="1"/>
    <xf numFmtId="165" fontId="10" fillId="8" borderId="18" xfId="1" applyNumberFormat="1" applyFont="1" applyFill="1" applyBorder="1"/>
    <xf numFmtId="0" fontId="11" fillId="8" borderId="43" xfId="1" applyFont="1" applyFill="1" applyBorder="1" applyAlignment="1">
      <alignment horizontal="center" wrapText="1"/>
    </xf>
    <xf numFmtId="165" fontId="24" fillId="8" borderId="21" xfId="0" applyNumberFormat="1" applyFont="1" applyFill="1" applyBorder="1" applyAlignment="1"/>
    <xf numFmtId="165" fontId="24" fillId="8" borderId="14" xfId="0" applyNumberFormat="1" applyFont="1" applyFill="1" applyBorder="1" applyAlignment="1"/>
    <xf numFmtId="0" fontId="10" fillId="8" borderId="15" xfId="1" applyFont="1" applyFill="1" applyBorder="1" applyAlignment="1">
      <alignment horizontal="center" wrapText="1"/>
    </xf>
    <xf numFmtId="0" fontId="9" fillId="4" borderId="38" xfId="0" applyFont="1" applyFill="1" applyBorder="1"/>
    <xf numFmtId="0" fontId="28" fillId="6" borderId="22" xfId="0" applyFont="1" applyFill="1" applyBorder="1" applyAlignment="1">
      <alignment horizontal="center" vertical="center"/>
    </xf>
    <xf numFmtId="0" fontId="28" fillId="6" borderId="42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165" fontId="30" fillId="2" borderId="13" xfId="0" applyNumberFormat="1" applyFont="1" applyFill="1" applyBorder="1" applyAlignment="1">
      <alignment horizontal="right" vertical="top"/>
    </xf>
    <xf numFmtId="0" fontId="33" fillId="4" borderId="0" xfId="18" applyFont="1" applyFill="1"/>
    <xf numFmtId="171" fontId="23" fillId="3" borderId="1" xfId="0" applyNumberFormat="1" applyFont="1" applyFill="1" applyBorder="1" applyAlignment="1">
      <alignment vertical="center"/>
    </xf>
    <xf numFmtId="0" fontId="23" fillId="3" borderId="17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6" borderId="42" xfId="0" applyFont="1" applyFill="1" applyBorder="1" applyAlignment="1">
      <alignment horizontal="center" vertical="center" wrapText="1"/>
    </xf>
    <xf numFmtId="165" fontId="21" fillId="0" borderId="14" xfId="0" applyNumberFormat="1" applyFont="1" applyFill="1" applyBorder="1" applyAlignment="1">
      <alignment vertical="center"/>
    </xf>
    <xf numFmtId="165" fontId="21" fillId="0" borderId="2" xfId="0" applyNumberFormat="1" applyFont="1" applyFill="1" applyBorder="1" applyAlignment="1">
      <alignment vertical="center"/>
    </xf>
    <xf numFmtId="165" fontId="29" fillId="0" borderId="47" xfId="10" applyNumberFormat="1" applyFont="1" applyFill="1" applyBorder="1" applyAlignment="1">
      <alignment horizontal="right" vertical="center"/>
    </xf>
    <xf numFmtId="165" fontId="29" fillId="0" borderId="48" xfId="10" applyNumberFormat="1" applyFont="1" applyFill="1" applyBorder="1" applyAlignment="1">
      <alignment horizontal="right" vertical="center"/>
    </xf>
    <xf numFmtId="165" fontId="29" fillId="4" borderId="47" xfId="10" applyNumberFormat="1" applyFont="1" applyFill="1" applyBorder="1" applyAlignment="1">
      <alignment horizontal="right" vertical="center"/>
    </xf>
    <xf numFmtId="165" fontId="29" fillId="4" borderId="48" xfId="10" applyNumberFormat="1" applyFont="1" applyFill="1" applyBorder="1" applyAlignment="1">
      <alignment horizontal="right" vertical="center"/>
    </xf>
    <xf numFmtId="44" fontId="0" fillId="0" borderId="1" xfId="1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4" fontId="0" fillId="0" borderId="3" xfId="10" applyNumberFormat="1" applyFont="1" applyFill="1" applyBorder="1"/>
    <xf numFmtId="44" fontId="0" fillId="0" borderId="3" xfId="10" applyNumberFormat="1" applyFont="1" applyFill="1" applyBorder="1" applyAlignment="1">
      <alignment horizontal="center"/>
    </xf>
    <xf numFmtId="0" fontId="30" fillId="2" borderId="24" xfId="0" applyFont="1" applyFill="1" applyBorder="1" applyAlignment="1">
      <alignment horizontal="center" vertical="top"/>
    </xf>
    <xf numFmtId="0" fontId="31" fillId="2" borderId="50" xfId="0" applyFont="1" applyFill="1" applyBorder="1" applyAlignment="1">
      <alignment horizontal="center" vertical="top"/>
    </xf>
    <xf numFmtId="0" fontId="32" fillId="6" borderId="10" xfId="0" applyFont="1" applyFill="1" applyBorder="1" applyAlignment="1">
      <alignment horizontal="center"/>
    </xf>
    <xf numFmtId="0" fontId="32" fillId="6" borderId="12" xfId="0" applyFont="1" applyFill="1" applyBorder="1" applyAlignment="1">
      <alignment horizontal="center"/>
    </xf>
    <xf numFmtId="165" fontId="32" fillId="6" borderId="10" xfId="0" applyNumberFormat="1" applyFont="1" applyFill="1" applyBorder="1" applyAlignment="1">
      <alignment horizontal="center"/>
    </xf>
    <xf numFmtId="165" fontId="32" fillId="6" borderId="11" xfId="0" applyNumberFormat="1" applyFont="1" applyFill="1" applyBorder="1" applyAlignment="1">
      <alignment horizontal="center"/>
    </xf>
    <xf numFmtId="165" fontId="32" fillId="6" borderId="12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43" fontId="23" fillId="3" borderId="37" xfId="33" applyFont="1" applyFill="1" applyBorder="1" applyAlignment="1">
      <alignment horizontal="center"/>
    </xf>
    <xf numFmtId="43" fontId="23" fillId="3" borderId="1" xfId="33" applyFont="1" applyFill="1" applyBorder="1" applyAlignment="1">
      <alignment horizontal="center" vertical="center"/>
    </xf>
    <xf numFmtId="43" fontId="23" fillId="3" borderId="1" xfId="33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43" fontId="23" fillId="3" borderId="48" xfId="33" applyFont="1" applyFill="1" applyBorder="1" applyAlignment="1">
      <alignment horizontal="center"/>
    </xf>
    <xf numFmtId="43" fontId="23" fillId="3" borderId="4" xfId="33" applyFont="1" applyFill="1" applyBorder="1" applyAlignment="1">
      <alignment horizontal="center" vertical="center"/>
    </xf>
    <xf numFmtId="43" fontId="23" fillId="3" borderId="48" xfId="33" applyFont="1" applyFill="1" applyBorder="1" applyAlignment="1">
      <alignment horizontal="center" vertical="center"/>
    </xf>
    <xf numFmtId="43" fontId="23" fillId="3" borderId="5" xfId="33" applyFont="1" applyFill="1" applyBorder="1" applyAlignment="1">
      <alignment horizontal="center" vertical="center"/>
    </xf>
    <xf numFmtId="43" fontId="23" fillId="3" borderId="4" xfId="33" applyFont="1" applyFill="1" applyBorder="1" applyAlignment="1">
      <alignment horizontal="center"/>
    </xf>
    <xf numFmtId="43" fontId="23" fillId="3" borderId="5" xfId="33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43" fontId="23" fillId="8" borderId="11" xfId="33" applyFont="1" applyFill="1" applyBorder="1" applyAlignment="1">
      <alignment horizontal="center"/>
    </xf>
    <xf numFmtId="43" fontId="23" fillId="8" borderId="12" xfId="33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7" fillId="7" borderId="40" xfId="0" applyFont="1" applyFill="1" applyBorder="1" applyAlignment="1">
      <alignment horizontal="center" vertical="center" wrapText="1"/>
    </xf>
    <xf numFmtId="0" fontId="27" fillId="7" borderId="38" xfId="0" applyFont="1" applyFill="1" applyBorder="1" applyAlignment="1">
      <alignment horizontal="center" vertical="center" wrapText="1"/>
    </xf>
    <xf numFmtId="43" fontId="23" fillId="3" borderId="11" xfId="33" applyFont="1" applyFill="1" applyBorder="1" applyAlignment="1">
      <alignment horizontal="center"/>
    </xf>
    <xf numFmtId="43" fontId="23" fillId="3" borderId="12" xfId="33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 vertical="center"/>
    </xf>
    <xf numFmtId="43" fontId="23" fillId="3" borderId="10" xfId="33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8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10" fillId="7" borderId="16" xfId="1" applyFont="1" applyFill="1" applyBorder="1" applyAlignment="1">
      <alignment horizontal="center" vertical="center"/>
    </xf>
    <xf numFmtId="0" fontId="10" fillId="7" borderId="29" xfId="1" applyFont="1" applyFill="1" applyBorder="1" applyAlignment="1">
      <alignment horizontal="center" vertical="center"/>
    </xf>
    <xf numFmtId="0" fontId="10" fillId="7" borderId="45" xfId="1" applyFont="1" applyFill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10" fillId="4" borderId="10" xfId="1" applyFont="1" applyFill="1" applyBorder="1" applyAlignment="1">
      <alignment horizontal="center" vertical="top" wrapText="1"/>
    </xf>
    <xf numFmtId="0" fontId="10" fillId="4" borderId="11" xfId="1" applyFont="1" applyFill="1" applyBorder="1" applyAlignment="1">
      <alignment horizontal="center" vertical="top" wrapText="1"/>
    </xf>
    <xf numFmtId="0" fontId="10" fillId="4" borderId="11" xfId="1" applyFont="1" applyFill="1" applyBorder="1" applyAlignment="1">
      <alignment horizontal="left" vertical="top"/>
    </xf>
    <xf numFmtId="0" fontId="10" fillId="4" borderId="12" xfId="1" applyFont="1" applyFill="1" applyBorder="1" applyAlignment="1">
      <alignment horizontal="left" vertical="top"/>
    </xf>
    <xf numFmtId="4" fontId="10" fillId="2" borderId="6" xfId="1" applyNumberFormat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/>
    </xf>
    <xf numFmtId="4" fontId="10" fillId="2" borderId="7" xfId="1" applyNumberFormat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0" fillId="2" borderId="11" xfId="1" applyNumberFormat="1" applyFont="1" applyFill="1" applyBorder="1" applyAlignment="1">
      <alignment horizontal="center" vertical="center"/>
    </xf>
    <xf numFmtId="4" fontId="10" fillId="2" borderId="12" xfId="1" applyNumberFormat="1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" fontId="10" fillId="2" borderId="16" xfId="1" applyNumberFormat="1" applyFont="1" applyFill="1" applyBorder="1" applyAlignment="1">
      <alignment horizontal="center" vertical="center" wrapText="1"/>
    </xf>
    <xf numFmtId="4" fontId="10" fillId="2" borderId="29" xfId="1" applyNumberFormat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center" vertical="top"/>
    </xf>
    <xf numFmtId="0" fontId="10" fillId="2" borderId="17" xfId="1" applyFont="1" applyFill="1" applyBorder="1" applyAlignment="1">
      <alignment horizontal="center" vertical="top"/>
    </xf>
    <xf numFmtId="0" fontId="10" fillId="2" borderId="10" xfId="1" applyFont="1" applyFill="1" applyBorder="1" applyAlignment="1">
      <alignment horizontal="center" vertical="top"/>
    </xf>
    <xf numFmtId="0" fontId="10" fillId="2" borderId="11" xfId="1" applyFont="1" applyFill="1" applyBorder="1" applyAlignment="1">
      <alignment horizontal="center" vertical="top"/>
    </xf>
    <xf numFmtId="0" fontId="10" fillId="2" borderId="12" xfId="1" applyFont="1" applyFill="1" applyBorder="1" applyAlignment="1">
      <alignment horizontal="center" vertical="top"/>
    </xf>
    <xf numFmtId="0" fontId="10" fillId="3" borderId="20" xfId="1" applyFont="1" applyFill="1" applyBorder="1" applyAlignment="1">
      <alignment horizontal="center" vertical="top"/>
    </xf>
    <xf numFmtId="0" fontId="10" fillId="3" borderId="1" xfId="1" applyFont="1" applyFill="1" applyBorder="1" applyAlignment="1">
      <alignment horizontal="center" vertical="top"/>
    </xf>
    <xf numFmtId="0" fontId="10" fillId="3" borderId="3" xfId="1" applyFont="1" applyFill="1" applyBorder="1" applyAlignment="1">
      <alignment horizontal="center" vertical="top"/>
    </xf>
    <xf numFmtId="0" fontId="10" fillId="3" borderId="34" xfId="1" applyFont="1" applyFill="1" applyBorder="1" applyAlignment="1">
      <alignment horizontal="center" vertical="top"/>
    </xf>
    <xf numFmtId="0" fontId="23" fillId="3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</cellXfs>
  <cellStyles count="34">
    <cellStyle name="Excel Built-in Normal" xfId="4"/>
    <cellStyle name="Hipervínculo 2" xfId="2"/>
    <cellStyle name="Millares" xfId="33" builtinId="3"/>
    <cellStyle name="Millares [0] 2" xfId="11"/>
    <cellStyle name="Millares [0] 2 2" xfId="31"/>
    <cellStyle name="Millares [0] 2 3" xfId="27"/>
    <cellStyle name="Millares 2" xfId="7"/>
    <cellStyle name="Millares 3" xfId="10"/>
    <cellStyle name="Millares 3 2" xfId="30"/>
    <cellStyle name="Millares 3 3" xfId="26"/>
    <cellStyle name="Millares 4" xfId="19"/>
    <cellStyle name="Millares 5" xfId="22"/>
    <cellStyle name="Moneda [0] 2" xfId="17"/>
    <cellStyle name="Moneda [0] 2 2" xfId="29"/>
    <cellStyle name="Moneda [0] 3" xfId="25"/>
    <cellStyle name="Moneda 2" xfId="5"/>
    <cellStyle name="Moneda 2 2" xfId="28"/>
    <cellStyle name="Moneda 2 3" xfId="24"/>
    <cellStyle name="Moneda 3" xfId="13"/>
    <cellStyle name="Moneda 4" xfId="15"/>
    <cellStyle name="Moneda 5" xfId="16"/>
    <cellStyle name="Moneda 5 2" xfId="32"/>
    <cellStyle name="Moneda 6" xfId="20"/>
    <cellStyle name="Normal" xfId="0" builtinId="0"/>
    <cellStyle name="Normal 2" xfId="1"/>
    <cellStyle name="Normal 2 2" xfId="8"/>
    <cellStyle name="Normal 2 2 2" xfId="12"/>
    <cellStyle name="Normal 2 3" xfId="21"/>
    <cellStyle name="Normal 3" xfId="9"/>
    <cellStyle name="Normal 4" xfId="6"/>
    <cellStyle name="Normal 5" xfId="14"/>
    <cellStyle name="Normal 6" xfId="3"/>
    <cellStyle name="Normal 7" xfId="18"/>
    <cellStyle name="Normal 8" xfId="23"/>
  </cellStyles>
  <dxfs count="0"/>
  <tableStyles count="1" defaultTableStyle="TableStyleMedium9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agon/Desktop/Da&#241;os%20y%20p&#233;rdidas%20Hurac&#225;n%20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2. CARRETERAS"/>
      <sheetName val="3. PUENTES"/>
      <sheetName val="4. ALCANTARILLAS Y VADOS"/>
      <sheetName val="5. SISTEMAS DE AGUA"/>
      <sheetName val="6. RÍOS Y QUEBRADAS"/>
      <sheetName val="7.VIVIENDA"/>
      <sheetName val="8. AGRÍCOLA"/>
      <sheetName val="9. PECUARIO"/>
      <sheetName val="10. AERODROMOS"/>
      <sheetName val="11. SOCIAL"/>
    </sheetNames>
    <sheetDataSet>
      <sheetData sheetId="0"/>
      <sheetData sheetId="1"/>
      <sheetData sheetId="2"/>
      <sheetData sheetId="3">
        <row r="115">
          <cell r="G115">
            <v>19100000</v>
          </cell>
        </row>
      </sheetData>
      <sheetData sheetId="4"/>
      <sheetData sheetId="5"/>
      <sheetData sheetId="6">
        <row r="33">
          <cell r="G33">
            <v>48000000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20" zoomScaleNormal="120" workbookViewId="0">
      <selection sqref="A1:H15"/>
    </sheetView>
  </sheetViews>
  <sheetFormatPr baseColWidth="10" defaultRowHeight="12.75" x14ac:dyDescent="0.2"/>
  <cols>
    <col min="2" max="2" width="11.42578125" style="167"/>
    <col min="3" max="4" width="12.42578125" bestFit="1" customWidth="1"/>
    <col min="5" max="5" width="15.85546875" customWidth="1"/>
    <col min="6" max="7" width="18.140625" bestFit="1" customWidth="1"/>
  </cols>
  <sheetData>
    <row r="1" spans="1:8" ht="48" customHeight="1" thickBot="1" x14ac:dyDescent="0.25">
      <c r="A1" s="190" t="s">
        <v>579</v>
      </c>
      <c r="B1" s="191"/>
      <c r="C1" s="191"/>
      <c r="D1" s="191"/>
      <c r="E1" s="191"/>
      <c r="F1" s="191"/>
      <c r="G1" s="191"/>
      <c r="H1" s="192"/>
    </row>
    <row r="2" spans="1:8" ht="13.5" thickBot="1" x14ac:dyDescent="0.25">
      <c r="A2" s="155"/>
      <c r="B2" s="164"/>
      <c r="C2" s="13"/>
      <c r="D2" s="13"/>
      <c r="E2" s="13"/>
      <c r="F2" s="13"/>
      <c r="G2" s="13"/>
      <c r="H2" s="13"/>
    </row>
    <row r="3" spans="1:8" ht="40.5" customHeight="1" x14ac:dyDescent="0.2">
      <c r="A3" s="156" t="s">
        <v>567</v>
      </c>
      <c r="B3" s="157" t="s">
        <v>568</v>
      </c>
      <c r="C3" s="157" t="s">
        <v>569</v>
      </c>
      <c r="D3" s="157" t="s">
        <v>570</v>
      </c>
      <c r="E3" s="168" t="s">
        <v>571</v>
      </c>
      <c r="F3" s="157" t="s">
        <v>573</v>
      </c>
      <c r="G3" s="157" t="s">
        <v>572</v>
      </c>
      <c r="H3" s="158" t="s">
        <v>574</v>
      </c>
    </row>
    <row r="4" spans="1:8" x14ac:dyDescent="0.2">
      <c r="A4" s="193" t="s">
        <v>575</v>
      </c>
      <c r="B4" s="165" t="s">
        <v>564</v>
      </c>
      <c r="C4" s="171">
        <f>+'[1]2. CARRETERAS'!G106</f>
        <v>0</v>
      </c>
      <c r="D4" s="172">
        <f>+'[1]3. PUENTES'!F21</f>
        <v>0</v>
      </c>
      <c r="E4" s="171">
        <v>0</v>
      </c>
      <c r="F4" s="171">
        <v>0</v>
      </c>
      <c r="G4" s="171">
        <f>+'[1]7.VIVIENDA'!F64</f>
        <v>0</v>
      </c>
      <c r="H4" s="171">
        <f>+'11. SOCIAL'!G19</f>
        <v>300000</v>
      </c>
    </row>
    <row r="5" spans="1:8" x14ac:dyDescent="0.2">
      <c r="A5" s="194"/>
      <c r="B5" s="165" t="s">
        <v>78</v>
      </c>
      <c r="C5" s="171">
        <f>+'[1]2. CARRETERAS'!G613</f>
        <v>0</v>
      </c>
      <c r="D5" s="172">
        <f>+'[1]3. PUENTES'!F67</f>
        <v>0</v>
      </c>
      <c r="E5" s="171">
        <v>0</v>
      </c>
      <c r="F5" s="171">
        <v>0</v>
      </c>
      <c r="G5" s="171">
        <f>+'7.VIVIENDA'!G24</f>
        <v>168000000</v>
      </c>
      <c r="H5" s="171">
        <f>+'11. SOCIAL'!G22</f>
        <v>180000</v>
      </c>
    </row>
    <row r="6" spans="1:8" ht="13.5" thickBot="1" x14ac:dyDescent="0.25">
      <c r="A6" s="194"/>
      <c r="B6" s="165" t="s">
        <v>79</v>
      </c>
      <c r="C6" s="171">
        <f>+'[1]2. CARRETERAS'!G576</f>
        <v>0</v>
      </c>
      <c r="D6" s="172">
        <f>+'[1]3. PUENTES'!F58</f>
        <v>0</v>
      </c>
      <c r="E6" s="171">
        <f>+'[1]4. ALCANTARILLAS Y VADOS'!F48</f>
        <v>0</v>
      </c>
      <c r="F6" s="171">
        <v>0</v>
      </c>
      <c r="G6" s="171">
        <f>+'7.VIVIENDA'!G29</f>
        <v>108000000</v>
      </c>
      <c r="H6" s="171">
        <v>0</v>
      </c>
    </row>
    <row r="7" spans="1:8" ht="14.25" thickBot="1" x14ac:dyDescent="0.25">
      <c r="A7" s="183" t="s">
        <v>576</v>
      </c>
      <c r="B7" s="184"/>
      <c r="C7" s="159">
        <f>SUM(C4:C6)</f>
        <v>0</v>
      </c>
      <c r="D7" s="159">
        <f>SUM(D4:D6)</f>
        <v>0</v>
      </c>
      <c r="E7" s="159">
        <f>SUM(E4:E6)</f>
        <v>0</v>
      </c>
      <c r="F7" s="159">
        <f>+SUM(F4:F6)</f>
        <v>0</v>
      </c>
      <c r="G7" s="159">
        <f>+SUM(G4:G6)</f>
        <v>276000000</v>
      </c>
      <c r="H7" s="159">
        <f>+SUM(H4:H6)</f>
        <v>480000</v>
      </c>
    </row>
    <row r="8" spans="1:8" x14ac:dyDescent="0.2">
      <c r="A8" s="195" t="s">
        <v>577</v>
      </c>
      <c r="B8" s="166" t="s">
        <v>55</v>
      </c>
      <c r="C8" s="173">
        <f>+'2. CARRETERAS'!H54</f>
        <v>2508975000</v>
      </c>
      <c r="D8" s="174">
        <f>+'3. PUENTES'!G11</f>
        <v>335471109.5</v>
      </c>
      <c r="E8" s="173">
        <f>+'4. ALCANTARILLAS Y VADOS'!G11</f>
        <v>80974000</v>
      </c>
      <c r="F8" s="173">
        <f>+'6. RÍOS Y QUEBRADAS'!H14</f>
        <v>506000000</v>
      </c>
      <c r="G8" s="173">
        <f>+'7.VIVIENDA'!G13</f>
        <v>180000000</v>
      </c>
      <c r="H8" s="173">
        <f>+'11. SOCIAL'!G16</f>
        <v>250000</v>
      </c>
    </row>
    <row r="9" spans="1:8" ht="13.5" thickBot="1" x14ac:dyDescent="0.25">
      <c r="A9" s="195"/>
      <c r="B9" s="166" t="s">
        <v>461</v>
      </c>
      <c r="C9" s="173">
        <f>+'2. CARRETERAS'!H128</f>
        <v>3949896000.0000005</v>
      </c>
      <c r="D9" s="174">
        <v>0</v>
      </c>
      <c r="E9" s="173">
        <f>+'[1]4. ALCANTARILLAS Y VADOS'!F106</f>
        <v>0</v>
      </c>
      <c r="F9" s="173">
        <f>+'6. RÍOS Y QUEBRADAS'!H51</f>
        <v>13285000000</v>
      </c>
      <c r="G9" s="173">
        <f>+'[1]7.VIVIENDA'!F24</f>
        <v>0</v>
      </c>
      <c r="H9" s="173">
        <f>+'11. SOCIAL'!G13</f>
        <v>2050000</v>
      </c>
    </row>
    <row r="10" spans="1:8" ht="14.25" thickBot="1" x14ac:dyDescent="0.25">
      <c r="A10" s="183" t="s">
        <v>576</v>
      </c>
      <c r="B10" s="184"/>
      <c r="C10" s="159">
        <f>SUM(C8:C9)</f>
        <v>6458871000</v>
      </c>
      <c r="D10" s="159">
        <f>SUM(D8:D9)</f>
        <v>335471109.5</v>
      </c>
      <c r="E10" s="159">
        <f>SUM(E8:E9)</f>
        <v>80974000</v>
      </c>
      <c r="F10" s="159">
        <f>+SUM(F8:F9)</f>
        <v>13791000000</v>
      </c>
      <c r="G10" s="159">
        <f>+SUM(G8:G9)</f>
        <v>180000000</v>
      </c>
      <c r="H10" s="159">
        <f>+SUM(H8:H9)</f>
        <v>2300000</v>
      </c>
    </row>
    <row r="11" spans="1:8" ht="13.5" thickBot="1" x14ac:dyDescent="0.25">
      <c r="A11" s="163" t="s">
        <v>578</v>
      </c>
      <c r="B11" s="165" t="s">
        <v>77</v>
      </c>
      <c r="C11" s="171">
        <f>+'2. CARRETERAS'!H96</f>
        <v>3038795200</v>
      </c>
      <c r="D11" s="172">
        <f>+'3. PUENTES'!G25</f>
        <v>2588000000</v>
      </c>
      <c r="E11" s="171">
        <f>+'4. ALCANTARILLAS Y VADOS'!G33</f>
        <v>45700000</v>
      </c>
      <c r="F11" s="171">
        <f>+'6. RÍOS Y QUEBRADAS'!H19</f>
        <v>168000000</v>
      </c>
      <c r="G11" s="171">
        <f>+'7.VIVIENDA'!G16</f>
        <v>80000000</v>
      </c>
      <c r="H11" s="171">
        <v>0</v>
      </c>
    </row>
    <row r="12" spans="1:8" ht="14.25" thickBot="1" x14ac:dyDescent="0.25">
      <c r="A12" s="183" t="s">
        <v>576</v>
      </c>
      <c r="B12" s="184"/>
      <c r="C12" s="159">
        <f>+SUM(C11:C11)</f>
        <v>3038795200</v>
      </c>
      <c r="D12" s="159">
        <f>SUM(D11:D11)</f>
        <v>2588000000</v>
      </c>
      <c r="E12" s="159">
        <f>SUM(E11:E11)</f>
        <v>45700000</v>
      </c>
      <c r="F12" s="159">
        <f>++SUM(F11:F11)</f>
        <v>168000000</v>
      </c>
      <c r="G12" s="159">
        <f>+SUM(G11:G11)</f>
        <v>80000000</v>
      </c>
      <c r="H12" s="159">
        <f>+SUM(H11:H11)</f>
        <v>0</v>
      </c>
    </row>
    <row r="13" spans="1:8" ht="14.25" thickBot="1" x14ac:dyDescent="0.25">
      <c r="A13" s="183" t="s">
        <v>557</v>
      </c>
      <c r="B13" s="184"/>
      <c r="C13" s="159">
        <f t="shared" ref="C13:H13" si="0">+C12+C10+C7</f>
        <v>9497666200</v>
      </c>
      <c r="D13" s="159">
        <f t="shared" si="0"/>
        <v>2923471109.5</v>
      </c>
      <c r="E13" s="159">
        <f t="shared" si="0"/>
        <v>126674000</v>
      </c>
      <c r="F13" s="159">
        <f t="shared" si="0"/>
        <v>13959000000</v>
      </c>
      <c r="G13" s="159">
        <f t="shared" si="0"/>
        <v>536000000</v>
      </c>
      <c r="H13" s="159">
        <f t="shared" si="0"/>
        <v>2780000</v>
      </c>
    </row>
    <row r="14" spans="1:8" ht="13.5" thickBot="1" x14ac:dyDescent="0.25">
      <c r="A14" s="155"/>
      <c r="B14" s="164"/>
      <c r="C14" s="13"/>
      <c r="D14" s="13"/>
      <c r="E14" s="13"/>
      <c r="F14" s="13"/>
      <c r="H14" s="13"/>
    </row>
    <row r="15" spans="1:8" ht="19.5" thickBot="1" x14ac:dyDescent="0.35">
      <c r="A15" s="185" t="s">
        <v>557</v>
      </c>
      <c r="B15" s="186"/>
      <c r="C15" s="187">
        <f>+SUM(C13:H13)</f>
        <v>27045591309.5</v>
      </c>
      <c r="D15" s="188"/>
      <c r="E15" s="189"/>
      <c r="F15" s="160"/>
      <c r="G15" s="160"/>
      <c r="H15" s="160"/>
    </row>
  </sheetData>
  <mergeCells count="9">
    <mergeCell ref="A12:B12"/>
    <mergeCell ref="A13:B13"/>
    <mergeCell ref="A15:B15"/>
    <mergeCell ref="C15:E15"/>
    <mergeCell ref="A1:H1"/>
    <mergeCell ref="A4:A6"/>
    <mergeCell ref="A7:B7"/>
    <mergeCell ref="A8:A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129"/>
  <sheetViews>
    <sheetView showGridLines="0" topLeftCell="A110" zoomScale="60" zoomScaleNormal="60" workbookViewId="0">
      <selection activeCell="A7" sqref="A7:I129"/>
    </sheetView>
  </sheetViews>
  <sheetFormatPr baseColWidth="10" defaultColWidth="11.42578125" defaultRowHeight="16.5" x14ac:dyDescent="0.2"/>
  <cols>
    <col min="1" max="1" width="19.7109375" style="14" bestFit="1" customWidth="1"/>
    <col min="2" max="2" width="32.7109375" style="14" bestFit="1" customWidth="1"/>
    <col min="3" max="3" width="25.85546875" style="14" customWidth="1"/>
    <col min="4" max="4" width="14.85546875" style="14" customWidth="1"/>
    <col min="5" max="5" width="14.28515625" style="14" customWidth="1"/>
    <col min="6" max="6" width="87.42578125" style="14" bestFit="1" customWidth="1"/>
    <col min="7" max="7" width="68.7109375" style="14" bestFit="1" customWidth="1"/>
    <col min="8" max="8" width="23" style="14" customWidth="1"/>
    <col min="9" max="9" width="18.85546875" style="15" customWidth="1"/>
    <col min="10" max="10" width="19.140625" style="14" customWidth="1"/>
    <col min="11" max="11" width="27.7109375" style="14" customWidth="1"/>
    <col min="12" max="16384" width="11.42578125" style="14"/>
  </cols>
  <sheetData>
    <row r="1" spans="1:10" s="24" customFormat="1" ht="21" customHeight="1" x14ac:dyDescent="0.2">
      <c r="A1" s="204" t="s">
        <v>16</v>
      </c>
      <c r="B1" s="204"/>
      <c r="C1" s="204"/>
      <c r="D1" s="204"/>
      <c r="E1" s="204"/>
      <c r="F1" s="204"/>
      <c r="G1" s="204"/>
      <c r="H1" s="204"/>
      <c r="I1" s="204"/>
      <c r="J1" s="26"/>
    </row>
    <row r="2" spans="1:10" s="24" customFormat="1" ht="21" customHeight="1" x14ac:dyDescent="0.2">
      <c r="A2" s="205" t="s">
        <v>9</v>
      </c>
      <c r="B2" s="205"/>
      <c r="C2" s="205"/>
      <c r="D2" s="205"/>
      <c r="E2" s="205"/>
      <c r="F2" s="205"/>
      <c r="G2" s="205"/>
      <c r="H2" s="205"/>
      <c r="I2" s="205"/>
      <c r="J2" s="26"/>
    </row>
    <row r="3" spans="1:10" s="24" customFormat="1" ht="24.75" customHeight="1" thickBot="1" x14ac:dyDescent="0.25">
      <c r="A3" s="206" t="s">
        <v>565</v>
      </c>
      <c r="B3" s="206"/>
      <c r="C3" s="206"/>
      <c r="D3" s="206"/>
      <c r="E3" s="206"/>
      <c r="F3" s="206"/>
      <c r="G3" s="206"/>
      <c r="H3" s="206"/>
      <c r="I3" s="206"/>
      <c r="J3" s="22"/>
    </row>
    <row r="4" spans="1:10" ht="35.25" customHeight="1" x14ac:dyDescent="0.2">
      <c r="A4" s="216" t="s">
        <v>0</v>
      </c>
      <c r="B4" s="223" t="s">
        <v>4</v>
      </c>
      <c r="C4" s="224"/>
      <c r="D4" s="224"/>
      <c r="E4" s="225"/>
      <c r="F4" s="111" t="s">
        <v>1</v>
      </c>
      <c r="G4" s="222" t="s">
        <v>2</v>
      </c>
      <c r="H4" s="222"/>
      <c r="I4" s="207" t="s">
        <v>51</v>
      </c>
    </row>
    <row r="5" spans="1:10" ht="17.25" customHeight="1" x14ac:dyDescent="0.2">
      <c r="A5" s="217"/>
      <c r="B5" s="212" t="s">
        <v>3</v>
      </c>
      <c r="C5" s="219" t="s">
        <v>10</v>
      </c>
      <c r="D5" s="212" t="s">
        <v>8</v>
      </c>
      <c r="E5" s="221"/>
      <c r="F5" s="212" t="s">
        <v>5</v>
      </c>
      <c r="G5" s="212" t="s">
        <v>49</v>
      </c>
      <c r="H5" s="214" t="s">
        <v>50</v>
      </c>
      <c r="I5" s="208"/>
    </row>
    <row r="6" spans="1:10" ht="60" customHeight="1" thickBot="1" x14ac:dyDescent="0.25">
      <c r="A6" s="218"/>
      <c r="B6" s="213"/>
      <c r="C6" s="220"/>
      <c r="D6" s="112" t="s">
        <v>11</v>
      </c>
      <c r="E6" s="112" t="s">
        <v>12</v>
      </c>
      <c r="F6" s="213"/>
      <c r="G6" s="213"/>
      <c r="H6" s="215"/>
      <c r="I6" s="209"/>
    </row>
    <row r="7" spans="1:10" ht="20.25" customHeight="1" thickBot="1" x14ac:dyDescent="0.25">
      <c r="A7" s="198" t="s">
        <v>55</v>
      </c>
      <c r="B7" s="198"/>
      <c r="C7" s="198"/>
      <c r="D7" s="198"/>
      <c r="E7" s="198"/>
      <c r="F7" s="198"/>
      <c r="G7" s="198"/>
      <c r="H7" s="198"/>
      <c r="I7" s="198"/>
    </row>
    <row r="8" spans="1:10" x14ac:dyDescent="0.2">
      <c r="A8" s="66" t="s">
        <v>55</v>
      </c>
      <c r="B8" s="126" t="s">
        <v>100</v>
      </c>
      <c r="C8" s="126" t="s">
        <v>101</v>
      </c>
      <c r="D8" s="126">
        <v>2800</v>
      </c>
      <c r="E8" s="59">
        <v>4.5</v>
      </c>
      <c r="F8" s="67" t="s">
        <v>102</v>
      </c>
      <c r="G8" s="59" t="s">
        <v>103</v>
      </c>
      <c r="H8" s="129">
        <v>34020000</v>
      </c>
      <c r="I8" s="130" t="s">
        <v>555</v>
      </c>
    </row>
    <row r="9" spans="1:10" x14ac:dyDescent="0.2">
      <c r="A9" s="124" t="s">
        <v>55</v>
      </c>
      <c r="B9" s="127" t="s">
        <v>95</v>
      </c>
      <c r="C9" s="127" t="s">
        <v>104</v>
      </c>
      <c r="D9" s="127">
        <v>4700</v>
      </c>
      <c r="E9" s="56">
        <v>4.5</v>
      </c>
      <c r="F9" s="70" t="s">
        <v>102</v>
      </c>
      <c r="G9" s="56" t="s">
        <v>103</v>
      </c>
      <c r="H9" s="131">
        <v>57105000</v>
      </c>
      <c r="I9" s="132" t="s">
        <v>555</v>
      </c>
    </row>
    <row r="10" spans="1:10" x14ac:dyDescent="0.2">
      <c r="A10" s="124" t="s">
        <v>55</v>
      </c>
      <c r="B10" s="127" t="s">
        <v>105</v>
      </c>
      <c r="C10" s="127" t="s">
        <v>106</v>
      </c>
      <c r="D10" s="127">
        <v>10800</v>
      </c>
      <c r="E10" s="56">
        <v>4.5</v>
      </c>
      <c r="F10" s="70" t="s">
        <v>107</v>
      </c>
      <c r="G10" s="56" t="s">
        <v>108</v>
      </c>
      <c r="H10" s="131">
        <v>12150000</v>
      </c>
      <c r="I10" s="132" t="s">
        <v>555</v>
      </c>
    </row>
    <row r="11" spans="1:10" x14ac:dyDescent="0.2">
      <c r="A11" s="124" t="s">
        <v>55</v>
      </c>
      <c r="B11" s="127" t="s">
        <v>109</v>
      </c>
      <c r="C11" s="127" t="s">
        <v>110</v>
      </c>
      <c r="D11" s="127">
        <v>1800</v>
      </c>
      <c r="E11" s="56">
        <v>4.5</v>
      </c>
      <c r="F11" s="70" t="s">
        <v>102</v>
      </c>
      <c r="G11" s="56" t="s">
        <v>103</v>
      </c>
      <c r="H11" s="131">
        <v>21870000</v>
      </c>
      <c r="I11" s="132" t="s">
        <v>555</v>
      </c>
    </row>
    <row r="12" spans="1:10" x14ac:dyDescent="0.2">
      <c r="A12" s="124" t="s">
        <v>55</v>
      </c>
      <c r="B12" s="127" t="s">
        <v>111</v>
      </c>
      <c r="C12" s="127" t="s">
        <v>112</v>
      </c>
      <c r="D12" s="127">
        <v>3450</v>
      </c>
      <c r="E12" s="56">
        <v>4.5</v>
      </c>
      <c r="F12" s="70" t="s">
        <v>102</v>
      </c>
      <c r="G12" s="56" t="s">
        <v>103</v>
      </c>
      <c r="H12" s="131">
        <v>41917500</v>
      </c>
      <c r="I12" s="132" t="s">
        <v>555</v>
      </c>
    </row>
    <row r="13" spans="1:10" x14ac:dyDescent="0.2">
      <c r="A13" s="124" t="s">
        <v>55</v>
      </c>
      <c r="B13" s="127" t="s">
        <v>113</v>
      </c>
      <c r="C13" s="127" t="s">
        <v>114</v>
      </c>
      <c r="D13" s="127">
        <v>5400</v>
      </c>
      <c r="E13" s="56">
        <v>4.5</v>
      </c>
      <c r="F13" s="70" t="s">
        <v>102</v>
      </c>
      <c r="G13" s="56" t="s">
        <v>103</v>
      </c>
      <c r="H13" s="131">
        <v>65610000</v>
      </c>
      <c r="I13" s="132" t="s">
        <v>555</v>
      </c>
    </row>
    <row r="14" spans="1:10" x14ac:dyDescent="0.2">
      <c r="A14" s="124" t="s">
        <v>55</v>
      </c>
      <c r="B14" s="127" t="s">
        <v>115</v>
      </c>
      <c r="C14" s="127" t="s">
        <v>116</v>
      </c>
      <c r="D14" s="127">
        <v>3800</v>
      </c>
      <c r="E14" s="56">
        <v>4.5</v>
      </c>
      <c r="F14" s="70" t="s">
        <v>102</v>
      </c>
      <c r="G14" s="56" t="s">
        <v>103</v>
      </c>
      <c r="H14" s="131">
        <v>46170000</v>
      </c>
      <c r="I14" s="132" t="s">
        <v>555</v>
      </c>
    </row>
    <row r="15" spans="1:10" x14ac:dyDescent="0.2">
      <c r="A15" s="124" t="s">
        <v>55</v>
      </c>
      <c r="B15" s="127" t="s">
        <v>117</v>
      </c>
      <c r="C15" s="127" t="s">
        <v>118</v>
      </c>
      <c r="D15" s="127">
        <v>5800</v>
      </c>
      <c r="E15" s="56">
        <v>4.5</v>
      </c>
      <c r="F15" s="70" t="s">
        <v>102</v>
      </c>
      <c r="G15" s="56" t="s">
        <v>103</v>
      </c>
      <c r="H15" s="131">
        <v>70470000</v>
      </c>
      <c r="I15" s="132" t="s">
        <v>555</v>
      </c>
    </row>
    <row r="16" spans="1:10" x14ac:dyDescent="0.2">
      <c r="A16" s="124" t="s">
        <v>55</v>
      </c>
      <c r="B16" s="127" t="s">
        <v>119</v>
      </c>
      <c r="C16" s="127" t="s">
        <v>120</v>
      </c>
      <c r="D16" s="127">
        <v>5700</v>
      </c>
      <c r="E16" s="56">
        <v>4.5</v>
      </c>
      <c r="F16" s="70" t="s">
        <v>102</v>
      </c>
      <c r="G16" s="56" t="s">
        <v>103</v>
      </c>
      <c r="H16" s="131">
        <v>69255000</v>
      </c>
      <c r="I16" s="132" t="s">
        <v>555</v>
      </c>
    </row>
    <row r="17" spans="1:9" x14ac:dyDescent="0.2">
      <c r="A17" s="124" t="s">
        <v>55</v>
      </c>
      <c r="B17" s="127" t="s">
        <v>23</v>
      </c>
      <c r="C17" s="127" t="s">
        <v>121</v>
      </c>
      <c r="D17" s="127">
        <v>3050</v>
      </c>
      <c r="E17" s="56">
        <v>4.5</v>
      </c>
      <c r="F17" s="70" t="s">
        <v>102</v>
      </c>
      <c r="G17" s="56" t="s">
        <v>103</v>
      </c>
      <c r="H17" s="131">
        <v>37057500</v>
      </c>
      <c r="I17" s="132" t="s">
        <v>555</v>
      </c>
    </row>
    <row r="18" spans="1:9" x14ac:dyDescent="0.2">
      <c r="A18" s="124" t="s">
        <v>55</v>
      </c>
      <c r="B18" s="127" t="s">
        <v>122</v>
      </c>
      <c r="C18" s="127" t="s">
        <v>123</v>
      </c>
      <c r="D18" s="127">
        <v>4000</v>
      </c>
      <c r="E18" s="56">
        <v>4.5</v>
      </c>
      <c r="F18" s="70" t="s">
        <v>102</v>
      </c>
      <c r="G18" s="56" t="s">
        <v>103</v>
      </c>
      <c r="H18" s="131">
        <v>48600000</v>
      </c>
      <c r="I18" s="132" t="s">
        <v>555</v>
      </c>
    </row>
    <row r="19" spans="1:9" x14ac:dyDescent="0.2">
      <c r="A19" s="124" t="s">
        <v>55</v>
      </c>
      <c r="B19" s="127" t="s">
        <v>124</v>
      </c>
      <c r="C19" s="127" t="s">
        <v>125</v>
      </c>
      <c r="D19" s="127">
        <v>5100</v>
      </c>
      <c r="E19" s="56">
        <v>4.5</v>
      </c>
      <c r="F19" s="70" t="s">
        <v>102</v>
      </c>
      <c r="G19" s="56" t="s">
        <v>103</v>
      </c>
      <c r="H19" s="131">
        <v>61965000</v>
      </c>
      <c r="I19" s="132" t="s">
        <v>555</v>
      </c>
    </row>
    <row r="20" spans="1:9" x14ac:dyDescent="0.2">
      <c r="A20" s="119" t="s">
        <v>126</v>
      </c>
      <c r="B20" s="127" t="s">
        <v>127</v>
      </c>
      <c r="C20" s="127" t="s">
        <v>128</v>
      </c>
      <c r="D20" s="127">
        <v>4500</v>
      </c>
      <c r="E20" s="56">
        <v>4.5</v>
      </c>
      <c r="F20" s="56" t="s">
        <v>102</v>
      </c>
      <c r="G20" s="56" t="s">
        <v>103</v>
      </c>
      <c r="H20" s="76">
        <v>54675000</v>
      </c>
      <c r="I20" s="132" t="s">
        <v>555</v>
      </c>
    </row>
    <row r="21" spans="1:9" x14ac:dyDescent="0.2">
      <c r="A21" s="119" t="s">
        <v>126</v>
      </c>
      <c r="B21" s="127" t="s">
        <v>129</v>
      </c>
      <c r="C21" s="127" t="s">
        <v>130</v>
      </c>
      <c r="D21" s="127">
        <v>6700</v>
      </c>
      <c r="E21" s="56">
        <v>4.5</v>
      </c>
      <c r="F21" s="56" t="s">
        <v>102</v>
      </c>
      <c r="G21" s="56" t="s">
        <v>103</v>
      </c>
      <c r="H21" s="76">
        <v>81405000</v>
      </c>
      <c r="I21" s="132" t="s">
        <v>555</v>
      </c>
    </row>
    <row r="22" spans="1:9" x14ac:dyDescent="0.2">
      <c r="A22" s="119" t="s">
        <v>126</v>
      </c>
      <c r="B22" s="127" t="s">
        <v>131</v>
      </c>
      <c r="C22" s="127" t="s">
        <v>132</v>
      </c>
      <c r="D22" s="127">
        <v>2750</v>
      </c>
      <c r="E22" s="56">
        <v>4.5</v>
      </c>
      <c r="F22" s="56" t="s">
        <v>102</v>
      </c>
      <c r="G22" s="56" t="s">
        <v>103</v>
      </c>
      <c r="H22" s="76">
        <v>33412500</v>
      </c>
      <c r="I22" s="132" t="s">
        <v>555</v>
      </c>
    </row>
    <row r="23" spans="1:9" x14ac:dyDescent="0.2">
      <c r="A23" s="119" t="s">
        <v>126</v>
      </c>
      <c r="B23" s="127" t="s">
        <v>133</v>
      </c>
      <c r="C23" s="127" t="s">
        <v>134</v>
      </c>
      <c r="D23" s="127">
        <v>1150</v>
      </c>
      <c r="E23" s="56">
        <v>4.5</v>
      </c>
      <c r="F23" s="56" t="s">
        <v>102</v>
      </c>
      <c r="G23" s="56" t="s">
        <v>103</v>
      </c>
      <c r="H23" s="76">
        <v>13972500</v>
      </c>
      <c r="I23" s="132" t="s">
        <v>555</v>
      </c>
    </row>
    <row r="24" spans="1:9" x14ac:dyDescent="0.2">
      <c r="A24" s="119" t="s">
        <v>126</v>
      </c>
      <c r="B24" s="127" t="s">
        <v>135</v>
      </c>
      <c r="C24" s="127" t="s">
        <v>136</v>
      </c>
      <c r="D24" s="127">
        <v>2600</v>
      </c>
      <c r="E24" s="56">
        <v>4.5</v>
      </c>
      <c r="F24" s="56" t="s">
        <v>102</v>
      </c>
      <c r="G24" s="56" t="s">
        <v>103</v>
      </c>
      <c r="H24" s="76">
        <v>31590000</v>
      </c>
      <c r="I24" s="132" t="s">
        <v>555</v>
      </c>
    </row>
    <row r="25" spans="1:9" x14ac:dyDescent="0.2">
      <c r="A25" s="119" t="s">
        <v>126</v>
      </c>
      <c r="B25" s="127" t="s">
        <v>137</v>
      </c>
      <c r="C25" s="127" t="s">
        <v>138</v>
      </c>
      <c r="D25" s="127">
        <v>4700</v>
      </c>
      <c r="E25" s="56">
        <v>4.5</v>
      </c>
      <c r="F25" s="56" t="s">
        <v>102</v>
      </c>
      <c r="G25" s="56" t="s">
        <v>103</v>
      </c>
      <c r="H25" s="76">
        <v>57105000</v>
      </c>
      <c r="I25" s="132" t="s">
        <v>555</v>
      </c>
    </row>
    <row r="26" spans="1:9" x14ac:dyDescent="0.2">
      <c r="A26" s="119" t="s">
        <v>126</v>
      </c>
      <c r="B26" s="127" t="s">
        <v>139</v>
      </c>
      <c r="C26" s="127" t="s">
        <v>140</v>
      </c>
      <c r="D26" s="127">
        <v>4750</v>
      </c>
      <c r="E26" s="56">
        <v>4.5</v>
      </c>
      <c r="F26" s="56" t="s">
        <v>102</v>
      </c>
      <c r="G26" s="56" t="s">
        <v>103</v>
      </c>
      <c r="H26" s="76">
        <v>57712500</v>
      </c>
      <c r="I26" s="132" t="s">
        <v>555</v>
      </c>
    </row>
    <row r="27" spans="1:9" x14ac:dyDescent="0.2">
      <c r="A27" s="119" t="s">
        <v>126</v>
      </c>
      <c r="B27" s="127" t="s">
        <v>141</v>
      </c>
      <c r="C27" s="127" t="s">
        <v>142</v>
      </c>
      <c r="D27" s="127">
        <v>5300</v>
      </c>
      <c r="E27" s="56">
        <v>4.5</v>
      </c>
      <c r="F27" s="56" t="s">
        <v>102</v>
      </c>
      <c r="G27" s="56" t="s">
        <v>103</v>
      </c>
      <c r="H27" s="76">
        <v>64395000</v>
      </c>
      <c r="I27" s="132" t="s">
        <v>555</v>
      </c>
    </row>
    <row r="28" spans="1:9" x14ac:dyDescent="0.2">
      <c r="A28" s="119" t="s">
        <v>126</v>
      </c>
      <c r="B28" s="127" t="s">
        <v>143</v>
      </c>
      <c r="C28" s="127" t="s">
        <v>144</v>
      </c>
      <c r="D28" s="127">
        <v>5050</v>
      </c>
      <c r="E28" s="56">
        <v>4.5</v>
      </c>
      <c r="F28" s="56" t="s">
        <v>102</v>
      </c>
      <c r="G28" s="56" t="s">
        <v>103</v>
      </c>
      <c r="H28" s="76">
        <v>61357500</v>
      </c>
      <c r="I28" s="132" t="s">
        <v>555</v>
      </c>
    </row>
    <row r="29" spans="1:9" x14ac:dyDescent="0.2">
      <c r="A29" s="119" t="s">
        <v>126</v>
      </c>
      <c r="B29" s="127" t="s">
        <v>145</v>
      </c>
      <c r="C29" s="127" t="s">
        <v>146</v>
      </c>
      <c r="D29" s="127">
        <v>6250</v>
      </c>
      <c r="E29" s="56">
        <v>4.5</v>
      </c>
      <c r="F29" s="56" t="s">
        <v>102</v>
      </c>
      <c r="G29" s="56" t="s">
        <v>103</v>
      </c>
      <c r="H29" s="76">
        <v>75937500</v>
      </c>
      <c r="I29" s="132" t="s">
        <v>555</v>
      </c>
    </row>
    <row r="30" spans="1:9" x14ac:dyDescent="0.2">
      <c r="A30" s="119" t="s">
        <v>126</v>
      </c>
      <c r="B30" s="127" t="s">
        <v>147</v>
      </c>
      <c r="C30" s="127" t="s">
        <v>148</v>
      </c>
      <c r="D30" s="127">
        <v>5100</v>
      </c>
      <c r="E30" s="56">
        <v>4.5</v>
      </c>
      <c r="F30" s="56" t="s">
        <v>102</v>
      </c>
      <c r="G30" s="56" t="s">
        <v>103</v>
      </c>
      <c r="H30" s="76">
        <v>61965000</v>
      </c>
      <c r="I30" s="132" t="s">
        <v>555</v>
      </c>
    </row>
    <row r="31" spans="1:9" x14ac:dyDescent="0.2">
      <c r="A31" s="124" t="s">
        <v>25</v>
      </c>
      <c r="B31" s="73" t="s">
        <v>149</v>
      </c>
      <c r="C31" s="127" t="s">
        <v>150</v>
      </c>
      <c r="D31" s="127">
        <v>5700</v>
      </c>
      <c r="E31" s="56">
        <v>4.5</v>
      </c>
      <c r="F31" s="56" t="s">
        <v>102</v>
      </c>
      <c r="G31" s="56" t="s">
        <v>103</v>
      </c>
      <c r="H31" s="76">
        <v>69255000</v>
      </c>
      <c r="I31" s="132" t="s">
        <v>555</v>
      </c>
    </row>
    <row r="32" spans="1:9" x14ac:dyDescent="0.2">
      <c r="A32" s="124" t="s">
        <v>25</v>
      </c>
      <c r="B32" s="73" t="s">
        <v>151</v>
      </c>
      <c r="C32" s="127" t="s">
        <v>152</v>
      </c>
      <c r="D32" s="127">
        <v>5900</v>
      </c>
      <c r="E32" s="56">
        <v>4.5</v>
      </c>
      <c r="F32" s="56" t="s">
        <v>102</v>
      </c>
      <c r="G32" s="56" t="s">
        <v>103</v>
      </c>
      <c r="H32" s="76">
        <v>71685000</v>
      </c>
      <c r="I32" s="132" t="s">
        <v>555</v>
      </c>
    </row>
    <row r="33" spans="1:9" x14ac:dyDescent="0.2">
      <c r="A33" s="124" t="s">
        <v>25</v>
      </c>
      <c r="B33" s="73" t="s">
        <v>153</v>
      </c>
      <c r="C33" s="127" t="s">
        <v>154</v>
      </c>
      <c r="D33" s="127">
        <v>4800</v>
      </c>
      <c r="E33" s="56">
        <v>4.5</v>
      </c>
      <c r="F33" s="56" t="s">
        <v>102</v>
      </c>
      <c r="G33" s="56" t="s">
        <v>103</v>
      </c>
      <c r="H33" s="76">
        <v>58320000</v>
      </c>
      <c r="I33" s="132" t="s">
        <v>555</v>
      </c>
    </row>
    <row r="34" spans="1:9" x14ac:dyDescent="0.2">
      <c r="A34" s="124" t="s">
        <v>25</v>
      </c>
      <c r="B34" s="73" t="s">
        <v>155</v>
      </c>
      <c r="C34" s="127" t="s">
        <v>156</v>
      </c>
      <c r="D34" s="127">
        <v>4900</v>
      </c>
      <c r="E34" s="56">
        <v>4.5</v>
      </c>
      <c r="F34" s="56" t="s">
        <v>102</v>
      </c>
      <c r="G34" s="56" t="s">
        <v>103</v>
      </c>
      <c r="H34" s="76">
        <v>59535000</v>
      </c>
      <c r="I34" s="132" t="s">
        <v>555</v>
      </c>
    </row>
    <row r="35" spans="1:9" x14ac:dyDescent="0.2">
      <c r="A35" s="124" t="s">
        <v>25</v>
      </c>
      <c r="B35" s="73" t="s">
        <v>26</v>
      </c>
      <c r="C35" s="127" t="s">
        <v>157</v>
      </c>
      <c r="D35" s="127">
        <v>7000</v>
      </c>
      <c r="E35" s="56">
        <v>4.5</v>
      </c>
      <c r="F35" s="56" t="s">
        <v>102</v>
      </c>
      <c r="G35" s="56" t="s">
        <v>103</v>
      </c>
      <c r="H35" s="76">
        <v>85050000</v>
      </c>
      <c r="I35" s="132" t="s">
        <v>555</v>
      </c>
    </row>
    <row r="36" spans="1:9" x14ac:dyDescent="0.2">
      <c r="A36" s="124" t="s">
        <v>25</v>
      </c>
      <c r="B36" s="73" t="s">
        <v>158</v>
      </c>
      <c r="C36" s="127" t="s">
        <v>159</v>
      </c>
      <c r="D36" s="127">
        <v>14650</v>
      </c>
      <c r="E36" s="56">
        <v>4.5</v>
      </c>
      <c r="F36" s="56" t="s">
        <v>102</v>
      </c>
      <c r="G36" s="56" t="s">
        <v>103</v>
      </c>
      <c r="H36" s="76">
        <v>177997500</v>
      </c>
      <c r="I36" s="132" t="s">
        <v>555</v>
      </c>
    </row>
    <row r="37" spans="1:9" x14ac:dyDescent="0.2">
      <c r="A37" s="124" t="s">
        <v>25</v>
      </c>
      <c r="B37" s="73" t="s">
        <v>160</v>
      </c>
      <c r="C37" s="127" t="s">
        <v>161</v>
      </c>
      <c r="D37" s="127">
        <v>2200</v>
      </c>
      <c r="E37" s="56">
        <v>4.5</v>
      </c>
      <c r="F37" s="56" t="s">
        <v>102</v>
      </c>
      <c r="G37" s="56" t="s">
        <v>103</v>
      </c>
      <c r="H37" s="76">
        <v>26730000</v>
      </c>
      <c r="I37" s="132" t="s">
        <v>555</v>
      </c>
    </row>
    <row r="38" spans="1:9" x14ac:dyDescent="0.2">
      <c r="A38" s="124" t="s">
        <v>25</v>
      </c>
      <c r="B38" s="73" t="s">
        <v>162</v>
      </c>
      <c r="C38" s="127" t="s">
        <v>163</v>
      </c>
      <c r="D38" s="127">
        <v>2700</v>
      </c>
      <c r="E38" s="56">
        <v>4.5</v>
      </c>
      <c r="F38" s="56" t="s">
        <v>102</v>
      </c>
      <c r="G38" s="56" t="s">
        <v>103</v>
      </c>
      <c r="H38" s="76">
        <v>32805000</v>
      </c>
      <c r="I38" s="132" t="s">
        <v>555</v>
      </c>
    </row>
    <row r="39" spans="1:9" x14ac:dyDescent="0.2">
      <c r="A39" s="124" t="s">
        <v>25</v>
      </c>
      <c r="B39" s="73" t="s">
        <v>164</v>
      </c>
      <c r="C39" s="127" t="s">
        <v>165</v>
      </c>
      <c r="D39" s="127">
        <v>2200</v>
      </c>
      <c r="E39" s="56">
        <v>4.5</v>
      </c>
      <c r="F39" s="56" t="s">
        <v>102</v>
      </c>
      <c r="G39" s="56" t="s">
        <v>103</v>
      </c>
      <c r="H39" s="76">
        <v>26730000</v>
      </c>
      <c r="I39" s="132" t="s">
        <v>555</v>
      </c>
    </row>
    <row r="40" spans="1:9" x14ac:dyDescent="0.2">
      <c r="A40" s="124" t="s">
        <v>25</v>
      </c>
      <c r="B40" s="73" t="s">
        <v>24</v>
      </c>
      <c r="C40" s="127" t="s">
        <v>166</v>
      </c>
      <c r="D40" s="127">
        <v>7100</v>
      </c>
      <c r="E40" s="56">
        <v>4.5</v>
      </c>
      <c r="F40" s="56" t="s">
        <v>102</v>
      </c>
      <c r="G40" s="56" t="s">
        <v>103</v>
      </c>
      <c r="H40" s="76">
        <v>86265000</v>
      </c>
      <c r="I40" s="132" t="s">
        <v>555</v>
      </c>
    </row>
    <row r="41" spans="1:9" x14ac:dyDescent="0.2">
      <c r="A41" s="124" t="s">
        <v>25</v>
      </c>
      <c r="B41" s="73" t="s">
        <v>167</v>
      </c>
      <c r="C41" s="127" t="s">
        <v>168</v>
      </c>
      <c r="D41" s="127">
        <v>1250</v>
      </c>
      <c r="E41" s="56">
        <v>4.5</v>
      </c>
      <c r="F41" s="56" t="s">
        <v>102</v>
      </c>
      <c r="G41" s="56" t="s">
        <v>103</v>
      </c>
      <c r="H41" s="76">
        <v>15187500</v>
      </c>
      <c r="I41" s="132" t="s">
        <v>555</v>
      </c>
    </row>
    <row r="42" spans="1:9" x14ac:dyDescent="0.2">
      <c r="A42" s="124" t="s">
        <v>25</v>
      </c>
      <c r="B42" s="73" t="s">
        <v>29</v>
      </c>
      <c r="C42" s="127" t="s">
        <v>169</v>
      </c>
      <c r="D42" s="127">
        <v>6300</v>
      </c>
      <c r="E42" s="56">
        <v>4.5</v>
      </c>
      <c r="F42" s="56" t="s">
        <v>102</v>
      </c>
      <c r="G42" s="56" t="s">
        <v>103</v>
      </c>
      <c r="H42" s="76">
        <v>76545000</v>
      </c>
      <c r="I42" s="132" t="s">
        <v>555</v>
      </c>
    </row>
    <row r="43" spans="1:9" x14ac:dyDescent="0.2">
      <c r="A43" s="124" t="s">
        <v>25</v>
      </c>
      <c r="B43" s="73" t="s">
        <v>170</v>
      </c>
      <c r="C43" s="127" t="s">
        <v>171</v>
      </c>
      <c r="D43" s="127">
        <v>5250</v>
      </c>
      <c r="E43" s="56">
        <v>4.5</v>
      </c>
      <c r="F43" s="56" t="s">
        <v>102</v>
      </c>
      <c r="G43" s="56" t="s">
        <v>103</v>
      </c>
      <c r="H43" s="76">
        <v>63787500</v>
      </c>
      <c r="I43" s="132" t="s">
        <v>555</v>
      </c>
    </row>
    <row r="44" spans="1:9" x14ac:dyDescent="0.2">
      <c r="A44" s="124" t="s">
        <v>25</v>
      </c>
      <c r="B44" s="73" t="s">
        <v>172</v>
      </c>
      <c r="C44" s="127" t="s">
        <v>173</v>
      </c>
      <c r="D44" s="127">
        <v>1500</v>
      </c>
      <c r="E44" s="56">
        <v>4.5</v>
      </c>
      <c r="F44" s="56" t="s">
        <v>102</v>
      </c>
      <c r="G44" s="56" t="s">
        <v>103</v>
      </c>
      <c r="H44" s="76">
        <v>18225000</v>
      </c>
      <c r="I44" s="132" t="s">
        <v>555</v>
      </c>
    </row>
    <row r="45" spans="1:9" x14ac:dyDescent="0.2">
      <c r="A45" s="124" t="s">
        <v>25</v>
      </c>
      <c r="B45" s="73" t="s">
        <v>174</v>
      </c>
      <c r="C45" s="127" t="s">
        <v>175</v>
      </c>
      <c r="D45" s="127">
        <v>5200</v>
      </c>
      <c r="E45" s="56">
        <v>4.5</v>
      </c>
      <c r="F45" s="56" t="s">
        <v>102</v>
      </c>
      <c r="G45" s="56" t="s">
        <v>103</v>
      </c>
      <c r="H45" s="76">
        <v>63180000</v>
      </c>
      <c r="I45" s="132" t="s">
        <v>555</v>
      </c>
    </row>
    <row r="46" spans="1:9" x14ac:dyDescent="0.2">
      <c r="A46" s="124" t="s">
        <v>25</v>
      </c>
      <c r="B46" s="73" t="s">
        <v>176</v>
      </c>
      <c r="C46" s="127" t="s">
        <v>177</v>
      </c>
      <c r="D46" s="127">
        <v>4850</v>
      </c>
      <c r="E46" s="56">
        <v>4.5</v>
      </c>
      <c r="F46" s="56" t="s">
        <v>102</v>
      </c>
      <c r="G46" s="56" t="s">
        <v>103</v>
      </c>
      <c r="H46" s="76">
        <v>58927500</v>
      </c>
      <c r="I46" s="132" t="s">
        <v>555</v>
      </c>
    </row>
    <row r="47" spans="1:9" x14ac:dyDescent="0.2">
      <c r="A47" s="124" t="s">
        <v>25</v>
      </c>
      <c r="B47" s="73" t="s">
        <v>178</v>
      </c>
      <c r="C47" s="127" t="s">
        <v>179</v>
      </c>
      <c r="D47" s="127">
        <v>2900</v>
      </c>
      <c r="E47" s="56">
        <v>4.5</v>
      </c>
      <c r="F47" s="56" t="s">
        <v>102</v>
      </c>
      <c r="G47" s="56" t="s">
        <v>103</v>
      </c>
      <c r="H47" s="76">
        <v>35235000</v>
      </c>
      <c r="I47" s="132" t="s">
        <v>555</v>
      </c>
    </row>
    <row r="48" spans="1:9" x14ac:dyDescent="0.2">
      <c r="A48" s="124" t="s">
        <v>25</v>
      </c>
      <c r="B48" s="73" t="s">
        <v>180</v>
      </c>
      <c r="C48" s="127" t="s">
        <v>181</v>
      </c>
      <c r="D48" s="127">
        <v>3200</v>
      </c>
      <c r="E48" s="56">
        <v>4.5</v>
      </c>
      <c r="F48" s="56" t="s">
        <v>102</v>
      </c>
      <c r="G48" s="56" t="s">
        <v>103</v>
      </c>
      <c r="H48" s="76">
        <v>38880000</v>
      </c>
      <c r="I48" s="132" t="s">
        <v>555</v>
      </c>
    </row>
    <row r="49" spans="1:9" x14ac:dyDescent="0.2">
      <c r="A49" s="124" t="s">
        <v>22</v>
      </c>
      <c r="B49" s="73" t="s">
        <v>182</v>
      </c>
      <c r="C49" s="127" t="s">
        <v>183</v>
      </c>
      <c r="D49" s="127">
        <v>2150</v>
      </c>
      <c r="E49" s="56">
        <v>4.5</v>
      </c>
      <c r="F49" s="56" t="s">
        <v>102</v>
      </c>
      <c r="G49" s="56" t="s">
        <v>103</v>
      </c>
      <c r="H49" s="76">
        <v>26122500</v>
      </c>
      <c r="I49" s="132" t="s">
        <v>555</v>
      </c>
    </row>
    <row r="50" spans="1:9" x14ac:dyDescent="0.2">
      <c r="A50" s="124" t="s">
        <v>22</v>
      </c>
      <c r="B50" s="73" t="s">
        <v>27</v>
      </c>
      <c r="C50" s="127" t="s">
        <v>184</v>
      </c>
      <c r="D50" s="127">
        <v>1800</v>
      </c>
      <c r="E50" s="56">
        <v>4.5</v>
      </c>
      <c r="F50" s="56" t="s">
        <v>102</v>
      </c>
      <c r="G50" s="56" t="s">
        <v>103</v>
      </c>
      <c r="H50" s="76">
        <v>21870000</v>
      </c>
      <c r="I50" s="132" t="s">
        <v>555</v>
      </c>
    </row>
    <row r="51" spans="1:9" x14ac:dyDescent="0.2">
      <c r="A51" s="124" t="s">
        <v>22</v>
      </c>
      <c r="B51" s="123" t="s">
        <v>185</v>
      </c>
      <c r="C51" s="127" t="s">
        <v>186</v>
      </c>
      <c r="D51" s="127">
        <v>5300</v>
      </c>
      <c r="E51" s="56">
        <v>4.5</v>
      </c>
      <c r="F51" s="56" t="s">
        <v>102</v>
      </c>
      <c r="G51" s="56" t="s">
        <v>103</v>
      </c>
      <c r="H51" s="76">
        <v>64395000</v>
      </c>
      <c r="I51" s="132" t="s">
        <v>555</v>
      </c>
    </row>
    <row r="52" spans="1:9" x14ac:dyDescent="0.2">
      <c r="A52" s="124" t="s">
        <v>22</v>
      </c>
      <c r="B52" s="73" t="s">
        <v>187</v>
      </c>
      <c r="C52" s="127" t="s">
        <v>188</v>
      </c>
      <c r="D52" s="127">
        <v>7000</v>
      </c>
      <c r="E52" s="56">
        <v>4.5</v>
      </c>
      <c r="F52" s="56" t="s">
        <v>102</v>
      </c>
      <c r="G52" s="56" t="s">
        <v>103</v>
      </c>
      <c r="H52" s="76">
        <v>85050000</v>
      </c>
      <c r="I52" s="132" t="s">
        <v>555</v>
      </c>
    </row>
    <row r="53" spans="1:9" x14ac:dyDescent="0.2">
      <c r="A53" s="124" t="s">
        <v>22</v>
      </c>
      <c r="B53" s="73" t="s">
        <v>189</v>
      </c>
      <c r="C53" s="127" t="s">
        <v>190</v>
      </c>
      <c r="D53" s="127">
        <v>7200</v>
      </c>
      <c r="E53" s="56">
        <v>4.5</v>
      </c>
      <c r="F53" s="56" t="s">
        <v>102</v>
      </c>
      <c r="G53" s="56" t="s">
        <v>103</v>
      </c>
      <c r="H53" s="76">
        <v>87480000</v>
      </c>
      <c r="I53" s="132" t="s">
        <v>555</v>
      </c>
    </row>
    <row r="54" spans="1:9" x14ac:dyDescent="0.2">
      <c r="A54" s="199" t="s">
        <v>556</v>
      </c>
      <c r="B54" s="199"/>
      <c r="C54" s="199"/>
      <c r="D54" s="199"/>
      <c r="E54" s="199"/>
      <c r="F54" s="199"/>
      <c r="G54" s="199"/>
      <c r="H54" s="161">
        <f>SUM(H8:H53)</f>
        <v>2508975000</v>
      </c>
      <c r="I54" s="162"/>
    </row>
    <row r="55" spans="1:9" x14ac:dyDescent="0.2">
      <c r="A55" s="200" t="s">
        <v>77</v>
      </c>
      <c r="B55" s="201"/>
      <c r="C55" s="201"/>
      <c r="D55" s="201"/>
      <c r="E55" s="201"/>
      <c r="F55" s="201"/>
      <c r="G55" s="201"/>
      <c r="H55" s="201"/>
      <c r="I55" s="202"/>
    </row>
    <row r="56" spans="1:9" x14ac:dyDescent="0.2">
      <c r="A56" s="124" t="s">
        <v>208</v>
      </c>
      <c r="B56" s="56" t="s">
        <v>209</v>
      </c>
      <c r="C56" s="56" t="s">
        <v>210</v>
      </c>
      <c r="D56" s="56">
        <v>0.8</v>
      </c>
      <c r="E56" s="56">
        <v>14</v>
      </c>
      <c r="F56" s="56" t="s">
        <v>211</v>
      </c>
      <c r="G56" s="56" t="s">
        <v>212</v>
      </c>
      <c r="H56" s="76">
        <v>16576000</v>
      </c>
      <c r="I56" s="132" t="s">
        <v>14</v>
      </c>
    </row>
    <row r="57" spans="1:9" x14ac:dyDescent="0.2">
      <c r="A57" s="124" t="s">
        <v>208</v>
      </c>
      <c r="B57" s="56" t="s">
        <v>213</v>
      </c>
      <c r="C57" s="56" t="s">
        <v>210</v>
      </c>
      <c r="D57" s="56">
        <v>1</v>
      </c>
      <c r="E57" s="56">
        <v>14</v>
      </c>
      <c r="F57" s="56" t="s">
        <v>211</v>
      </c>
      <c r="G57" s="56" t="s">
        <v>212</v>
      </c>
      <c r="H57" s="76">
        <v>20720000</v>
      </c>
      <c r="I57" s="132" t="s">
        <v>14</v>
      </c>
    </row>
    <row r="58" spans="1:9" x14ac:dyDescent="0.2">
      <c r="A58" s="124" t="s">
        <v>208</v>
      </c>
      <c r="B58" s="56" t="s">
        <v>214</v>
      </c>
      <c r="C58" s="56" t="s">
        <v>210</v>
      </c>
      <c r="D58" s="56">
        <v>0.5</v>
      </c>
      <c r="E58" s="56">
        <v>14</v>
      </c>
      <c r="F58" s="56" t="s">
        <v>211</v>
      </c>
      <c r="G58" s="56" t="s">
        <v>212</v>
      </c>
      <c r="H58" s="76">
        <v>10360000</v>
      </c>
      <c r="I58" s="132" t="s">
        <v>14</v>
      </c>
    </row>
    <row r="59" spans="1:9" x14ac:dyDescent="0.2">
      <c r="A59" s="124" t="s">
        <v>208</v>
      </c>
      <c r="B59" s="56" t="s">
        <v>215</v>
      </c>
      <c r="C59" s="56" t="s">
        <v>210</v>
      </c>
      <c r="D59" s="56">
        <v>1</v>
      </c>
      <c r="E59" s="56">
        <v>14</v>
      </c>
      <c r="F59" s="56" t="s">
        <v>211</v>
      </c>
      <c r="G59" s="56" t="s">
        <v>212</v>
      </c>
      <c r="H59" s="76">
        <v>20720000</v>
      </c>
      <c r="I59" s="132" t="s">
        <v>14</v>
      </c>
    </row>
    <row r="60" spans="1:9" x14ac:dyDescent="0.2">
      <c r="A60" s="124" t="s">
        <v>208</v>
      </c>
      <c r="B60" s="56" t="s">
        <v>216</v>
      </c>
      <c r="C60" s="56" t="s">
        <v>217</v>
      </c>
      <c r="D60" s="56">
        <v>2</v>
      </c>
      <c r="E60" s="56">
        <v>14</v>
      </c>
      <c r="F60" s="56" t="s">
        <v>211</v>
      </c>
      <c r="G60" s="56" t="s">
        <v>212</v>
      </c>
      <c r="H60" s="76">
        <v>41440000</v>
      </c>
      <c r="I60" s="132" t="s">
        <v>14</v>
      </c>
    </row>
    <row r="61" spans="1:9" x14ac:dyDescent="0.2">
      <c r="A61" s="124" t="s">
        <v>208</v>
      </c>
      <c r="B61" s="56" t="s">
        <v>218</v>
      </c>
      <c r="C61" s="56" t="s">
        <v>219</v>
      </c>
      <c r="D61" s="56">
        <v>2.5</v>
      </c>
      <c r="E61" s="56">
        <v>14</v>
      </c>
      <c r="F61" s="56" t="s">
        <v>220</v>
      </c>
      <c r="G61" s="56" t="s">
        <v>212</v>
      </c>
      <c r="H61" s="76">
        <v>51800000</v>
      </c>
      <c r="I61" s="132" t="s">
        <v>14</v>
      </c>
    </row>
    <row r="62" spans="1:9" x14ac:dyDescent="0.2">
      <c r="A62" s="124" t="s">
        <v>208</v>
      </c>
      <c r="B62" s="56" t="s">
        <v>221</v>
      </c>
      <c r="C62" s="70" t="s">
        <v>222</v>
      </c>
      <c r="D62" s="133">
        <v>10.5</v>
      </c>
      <c r="E62" s="56">
        <v>14</v>
      </c>
      <c r="F62" s="56" t="s">
        <v>220</v>
      </c>
      <c r="G62" s="56" t="s">
        <v>212</v>
      </c>
      <c r="H62" s="76">
        <v>217560000</v>
      </c>
      <c r="I62" s="132" t="s">
        <v>14</v>
      </c>
    </row>
    <row r="63" spans="1:9" ht="25.5" x14ac:dyDescent="0.2">
      <c r="A63" s="124" t="s">
        <v>208</v>
      </c>
      <c r="B63" s="56" t="s">
        <v>223</v>
      </c>
      <c r="C63" s="70" t="s">
        <v>224</v>
      </c>
      <c r="D63" s="133">
        <v>5.5</v>
      </c>
      <c r="E63" s="56">
        <v>14</v>
      </c>
      <c r="F63" s="56" t="s">
        <v>225</v>
      </c>
      <c r="G63" s="56" t="s">
        <v>212</v>
      </c>
      <c r="H63" s="76">
        <v>113960000</v>
      </c>
      <c r="I63" s="132" t="s">
        <v>14</v>
      </c>
    </row>
    <row r="64" spans="1:9" ht="25.5" x14ac:dyDescent="0.2">
      <c r="A64" s="124" t="s">
        <v>208</v>
      </c>
      <c r="B64" s="56" t="s">
        <v>226</v>
      </c>
      <c r="C64" s="70" t="s">
        <v>227</v>
      </c>
      <c r="D64" s="133">
        <v>2</v>
      </c>
      <c r="E64" s="56">
        <v>14</v>
      </c>
      <c r="F64" s="56" t="s">
        <v>225</v>
      </c>
      <c r="G64" s="56" t="s">
        <v>228</v>
      </c>
      <c r="H64" s="76">
        <v>41440000</v>
      </c>
      <c r="I64" s="132" t="s">
        <v>14</v>
      </c>
    </row>
    <row r="65" spans="1:9" ht="51" x14ac:dyDescent="0.2">
      <c r="A65" s="124" t="s">
        <v>208</v>
      </c>
      <c r="B65" s="56" t="s">
        <v>229</v>
      </c>
      <c r="C65" s="70" t="s">
        <v>230</v>
      </c>
      <c r="D65" s="134">
        <v>19.7</v>
      </c>
      <c r="E65" s="56">
        <v>14</v>
      </c>
      <c r="F65" s="56" t="s">
        <v>231</v>
      </c>
      <c r="G65" s="56" t="s">
        <v>232</v>
      </c>
      <c r="H65" s="76">
        <v>408184000</v>
      </c>
      <c r="I65" s="132" t="s">
        <v>14</v>
      </c>
    </row>
    <row r="66" spans="1:9" ht="51" x14ac:dyDescent="0.2">
      <c r="A66" s="124" t="s">
        <v>208</v>
      </c>
      <c r="B66" s="56" t="s">
        <v>233</v>
      </c>
      <c r="C66" s="70" t="s">
        <v>234</v>
      </c>
      <c r="D66" s="133">
        <v>12</v>
      </c>
      <c r="E66" s="56">
        <v>14</v>
      </c>
      <c r="F66" s="56" t="s">
        <v>235</v>
      </c>
      <c r="G66" s="56" t="s">
        <v>236</v>
      </c>
      <c r="H66" s="76">
        <v>248640000</v>
      </c>
      <c r="I66" s="132" t="s">
        <v>14</v>
      </c>
    </row>
    <row r="67" spans="1:9" ht="51" x14ac:dyDescent="0.2">
      <c r="A67" s="124" t="s">
        <v>208</v>
      </c>
      <c r="B67" s="56" t="s">
        <v>237</v>
      </c>
      <c r="C67" s="70" t="s">
        <v>238</v>
      </c>
      <c r="D67" s="133">
        <v>10.3</v>
      </c>
      <c r="E67" s="56">
        <v>14</v>
      </c>
      <c r="F67" s="56" t="s">
        <v>239</v>
      </c>
      <c r="G67" s="56" t="s">
        <v>236</v>
      </c>
      <c r="H67" s="76">
        <v>213416000</v>
      </c>
      <c r="I67" s="132" t="s">
        <v>14</v>
      </c>
    </row>
    <row r="68" spans="1:9" ht="25.5" x14ac:dyDescent="0.2">
      <c r="A68" s="124" t="s">
        <v>208</v>
      </c>
      <c r="B68" s="56" t="s">
        <v>240</v>
      </c>
      <c r="C68" s="70" t="s">
        <v>241</v>
      </c>
      <c r="D68" s="133">
        <v>4.3</v>
      </c>
      <c r="E68" s="56">
        <v>14</v>
      </c>
      <c r="F68" s="56" t="s">
        <v>220</v>
      </c>
      <c r="G68" s="56" t="s">
        <v>212</v>
      </c>
      <c r="H68" s="76">
        <v>89096000</v>
      </c>
      <c r="I68" s="132" t="s">
        <v>14</v>
      </c>
    </row>
    <row r="69" spans="1:9" x14ac:dyDescent="0.2">
      <c r="A69" s="124" t="s">
        <v>208</v>
      </c>
      <c r="B69" s="70" t="s">
        <v>242</v>
      </c>
      <c r="C69" s="70" t="s">
        <v>243</v>
      </c>
      <c r="D69" s="133">
        <v>1</v>
      </c>
      <c r="E69" s="56">
        <v>14</v>
      </c>
      <c r="F69" s="56" t="s">
        <v>220</v>
      </c>
      <c r="G69" s="56" t="s">
        <v>212</v>
      </c>
      <c r="H69" s="76">
        <v>20720000</v>
      </c>
      <c r="I69" s="132" t="s">
        <v>14</v>
      </c>
    </row>
    <row r="70" spans="1:9" ht="38.25" x14ac:dyDescent="0.2">
      <c r="A70" s="124" t="s">
        <v>208</v>
      </c>
      <c r="B70" s="56" t="s">
        <v>244</v>
      </c>
      <c r="C70" s="70" t="s">
        <v>245</v>
      </c>
      <c r="D70" s="133">
        <v>4.0999999999999996</v>
      </c>
      <c r="E70" s="56">
        <v>14</v>
      </c>
      <c r="F70" s="56" t="s">
        <v>220</v>
      </c>
      <c r="G70" s="56" t="s">
        <v>212</v>
      </c>
      <c r="H70" s="76">
        <v>84952000</v>
      </c>
      <c r="I70" s="132" t="s">
        <v>14</v>
      </c>
    </row>
    <row r="71" spans="1:9" ht="38.25" x14ac:dyDescent="0.2">
      <c r="A71" s="124" t="s">
        <v>208</v>
      </c>
      <c r="B71" s="56" t="s">
        <v>246</v>
      </c>
      <c r="C71" s="70" t="s">
        <v>247</v>
      </c>
      <c r="D71" s="133">
        <v>2.8</v>
      </c>
      <c r="E71" s="56">
        <v>14</v>
      </c>
      <c r="F71" s="56" t="s">
        <v>239</v>
      </c>
      <c r="G71" s="56" t="s">
        <v>212</v>
      </c>
      <c r="H71" s="76">
        <v>58016000</v>
      </c>
      <c r="I71" s="132" t="s">
        <v>14</v>
      </c>
    </row>
    <row r="72" spans="1:9" ht="51" x14ac:dyDescent="0.2">
      <c r="A72" s="124" t="s">
        <v>208</v>
      </c>
      <c r="B72" s="56" t="s">
        <v>248</v>
      </c>
      <c r="C72" s="70" t="s">
        <v>249</v>
      </c>
      <c r="D72" s="133">
        <v>7.1</v>
      </c>
      <c r="E72" s="56">
        <v>14</v>
      </c>
      <c r="F72" s="56" t="s">
        <v>239</v>
      </c>
      <c r="G72" s="56" t="s">
        <v>236</v>
      </c>
      <c r="H72" s="76">
        <v>147112000</v>
      </c>
      <c r="I72" s="132" t="s">
        <v>14</v>
      </c>
    </row>
    <row r="73" spans="1:9" ht="25.5" x14ac:dyDescent="0.2">
      <c r="A73" s="124" t="s">
        <v>208</v>
      </c>
      <c r="B73" s="56" t="s">
        <v>250</v>
      </c>
      <c r="C73" s="70" t="s">
        <v>251</v>
      </c>
      <c r="D73" s="133">
        <v>2.8</v>
      </c>
      <c r="E73" s="56">
        <v>14</v>
      </c>
      <c r="F73" s="56" t="s">
        <v>252</v>
      </c>
      <c r="G73" s="56" t="s">
        <v>212</v>
      </c>
      <c r="H73" s="76">
        <v>58016000</v>
      </c>
      <c r="I73" s="132" t="s">
        <v>14</v>
      </c>
    </row>
    <row r="74" spans="1:9" x14ac:dyDescent="0.2">
      <c r="A74" s="124" t="s">
        <v>208</v>
      </c>
      <c r="B74" s="56" t="s">
        <v>253</v>
      </c>
      <c r="C74" s="70" t="s">
        <v>254</v>
      </c>
      <c r="D74" s="133">
        <v>5</v>
      </c>
      <c r="E74" s="56">
        <v>14</v>
      </c>
      <c r="F74" s="56" t="s">
        <v>220</v>
      </c>
      <c r="G74" s="56" t="s">
        <v>212</v>
      </c>
      <c r="H74" s="76">
        <v>103600000</v>
      </c>
      <c r="I74" s="132" t="s">
        <v>14</v>
      </c>
    </row>
    <row r="75" spans="1:9" x14ac:dyDescent="0.2">
      <c r="A75" s="124" t="s">
        <v>208</v>
      </c>
      <c r="B75" s="56" t="s">
        <v>255</v>
      </c>
      <c r="C75" s="70" t="s">
        <v>256</v>
      </c>
      <c r="D75" s="133">
        <v>2.1</v>
      </c>
      <c r="E75" s="56">
        <v>14</v>
      </c>
      <c r="F75" s="56" t="s">
        <v>220</v>
      </c>
      <c r="G75" s="56" t="s">
        <v>212</v>
      </c>
      <c r="H75" s="76">
        <v>43512000</v>
      </c>
      <c r="I75" s="132" t="s">
        <v>14</v>
      </c>
    </row>
    <row r="76" spans="1:9" ht="25.5" x14ac:dyDescent="0.2">
      <c r="A76" s="124" t="s">
        <v>208</v>
      </c>
      <c r="B76" s="56" t="s">
        <v>257</v>
      </c>
      <c r="C76" s="70" t="s">
        <v>258</v>
      </c>
      <c r="D76" s="133">
        <v>1.2</v>
      </c>
      <c r="E76" s="56">
        <v>14</v>
      </c>
      <c r="F76" s="56" t="s">
        <v>220</v>
      </c>
      <c r="G76" s="56" t="s">
        <v>212</v>
      </c>
      <c r="H76" s="76">
        <v>24864000</v>
      </c>
      <c r="I76" s="132" t="s">
        <v>14</v>
      </c>
    </row>
    <row r="77" spans="1:9" x14ac:dyDescent="0.2">
      <c r="A77" s="124" t="s">
        <v>208</v>
      </c>
      <c r="B77" s="56" t="s">
        <v>259</v>
      </c>
      <c r="C77" s="70" t="s">
        <v>210</v>
      </c>
      <c r="D77" s="133">
        <v>0.7</v>
      </c>
      <c r="E77" s="56">
        <v>14</v>
      </c>
      <c r="F77" s="56" t="s">
        <v>220</v>
      </c>
      <c r="G77" s="56" t="s">
        <v>212</v>
      </c>
      <c r="H77" s="76">
        <v>14504000</v>
      </c>
      <c r="I77" s="132" t="s">
        <v>14</v>
      </c>
    </row>
    <row r="78" spans="1:9" x14ac:dyDescent="0.2">
      <c r="A78" s="124" t="s">
        <v>208</v>
      </c>
      <c r="B78" s="56" t="s">
        <v>260</v>
      </c>
      <c r="C78" s="70" t="s">
        <v>261</v>
      </c>
      <c r="D78" s="133">
        <v>0.5</v>
      </c>
      <c r="E78" s="56">
        <v>14</v>
      </c>
      <c r="F78" s="56" t="s">
        <v>220</v>
      </c>
      <c r="G78" s="56" t="s">
        <v>212</v>
      </c>
      <c r="H78" s="76">
        <v>10360000</v>
      </c>
      <c r="I78" s="132" t="s">
        <v>14</v>
      </c>
    </row>
    <row r="79" spans="1:9" ht="25.5" x14ac:dyDescent="0.2">
      <c r="A79" s="124" t="s">
        <v>208</v>
      </c>
      <c r="B79" s="56" t="s">
        <v>262</v>
      </c>
      <c r="C79" s="70" t="s">
        <v>263</v>
      </c>
      <c r="D79" s="133">
        <v>0.4</v>
      </c>
      <c r="E79" s="56">
        <v>14</v>
      </c>
      <c r="F79" s="56" t="s">
        <v>220</v>
      </c>
      <c r="G79" s="56" t="s">
        <v>212</v>
      </c>
      <c r="H79" s="76">
        <v>8288000</v>
      </c>
      <c r="I79" s="132" t="s">
        <v>14</v>
      </c>
    </row>
    <row r="80" spans="1:9" ht="25.5" x14ac:dyDescent="0.2">
      <c r="A80" s="124" t="s">
        <v>208</v>
      </c>
      <c r="B80" s="56" t="s">
        <v>264</v>
      </c>
      <c r="C80" s="70" t="s">
        <v>265</v>
      </c>
      <c r="D80" s="133">
        <v>1.1000000000000001</v>
      </c>
      <c r="E80" s="56">
        <v>14</v>
      </c>
      <c r="F80" s="56" t="s">
        <v>220</v>
      </c>
      <c r="G80" s="56" t="s">
        <v>212</v>
      </c>
      <c r="H80" s="76">
        <v>22792000</v>
      </c>
      <c r="I80" s="132" t="s">
        <v>14</v>
      </c>
    </row>
    <row r="81" spans="1:9" ht="25.5" x14ac:dyDescent="0.2">
      <c r="A81" s="124" t="s">
        <v>208</v>
      </c>
      <c r="B81" s="56" t="s">
        <v>266</v>
      </c>
      <c r="C81" s="70" t="s">
        <v>267</v>
      </c>
      <c r="D81" s="133">
        <v>3.8</v>
      </c>
      <c r="E81" s="56">
        <v>14</v>
      </c>
      <c r="F81" s="56" t="s">
        <v>220</v>
      </c>
      <c r="G81" s="56" t="s">
        <v>212</v>
      </c>
      <c r="H81" s="76">
        <v>78736000</v>
      </c>
      <c r="I81" s="132" t="s">
        <v>14</v>
      </c>
    </row>
    <row r="82" spans="1:9" ht="38.25" x14ac:dyDescent="0.2">
      <c r="A82" s="124" t="s">
        <v>208</v>
      </c>
      <c r="B82" s="56" t="s">
        <v>268</v>
      </c>
      <c r="C82" s="70" t="s">
        <v>269</v>
      </c>
      <c r="D82" s="133">
        <v>9.8000000000000007</v>
      </c>
      <c r="E82" s="56">
        <v>14</v>
      </c>
      <c r="F82" s="56" t="s">
        <v>239</v>
      </c>
      <c r="G82" s="56" t="s">
        <v>270</v>
      </c>
      <c r="H82" s="76">
        <v>203056000</v>
      </c>
      <c r="I82" s="132" t="s">
        <v>14</v>
      </c>
    </row>
    <row r="83" spans="1:9" ht="25.5" x14ac:dyDescent="0.2">
      <c r="A83" s="124" t="s">
        <v>208</v>
      </c>
      <c r="B83" s="56" t="s">
        <v>271</v>
      </c>
      <c r="C83" s="70" t="s">
        <v>272</v>
      </c>
      <c r="D83" s="133">
        <v>0.7</v>
      </c>
      <c r="E83" s="56">
        <v>14</v>
      </c>
      <c r="F83" s="56" t="s">
        <v>220</v>
      </c>
      <c r="G83" s="56" t="s">
        <v>212</v>
      </c>
      <c r="H83" s="76">
        <v>14504000</v>
      </c>
      <c r="I83" s="132" t="s">
        <v>14</v>
      </c>
    </row>
    <row r="84" spans="1:9" ht="25.5" x14ac:dyDescent="0.2">
      <c r="A84" s="124" t="s">
        <v>208</v>
      </c>
      <c r="B84" s="56" t="s">
        <v>273</v>
      </c>
      <c r="C84" s="70" t="s">
        <v>274</v>
      </c>
      <c r="D84" s="133">
        <v>4</v>
      </c>
      <c r="E84" s="56">
        <v>14</v>
      </c>
      <c r="F84" s="56" t="s">
        <v>220</v>
      </c>
      <c r="G84" s="56" t="s">
        <v>275</v>
      </c>
      <c r="H84" s="76">
        <v>82880000</v>
      </c>
      <c r="I84" s="132" t="s">
        <v>14</v>
      </c>
    </row>
    <row r="85" spans="1:9" ht="38.25" x14ac:dyDescent="0.2">
      <c r="A85" s="124" t="s">
        <v>208</v>
      </c>
      <c r="B85" s="56" t="s">
        <v>276</v>
      </c>
      <c r="C85" s="70" t="s">
        <v>277</v>
      </c>
      <c r="D85" s="133">
        <v>0.76</v>
      </c>
      <c r="E85" s="56">
        <v>14</v>
      </c>
      <c r="F85" s="56" t="s">
        <v>252</v>
      </c>
      <c r="G85" s="56" t="s">
        <v>212</v>
      </c>
      <c r="H85" s="76">
        <v>15747200</v>
      </c>
      <c r="I85" s="132" t="s">
        <v>14</v>
      </c>
    </row>
    <row r="86" spans="1:9" ht="25.5" x14ac:dyDescent="0.2">
      <c r="A86" s="124" t="s">
        <v>208</v>
      </c>
      <c r="B86" s="56" t="s">
        <v>278</v>
      </c>
      <c r="C86" s="70" t="s">
        <v>279</v>
      </c>
      <c r="D86" s="133">
        <v>1.1000000000000001</v>
      </c>
      <c r="E86" s="56">
        <v>14</v>
      </c>
      <c r="F86" s="56" t="s">
        <v>220</v>
      </c>
      <c r="G86" s="56" t="s">
        <v>212</v>
      </c>
      <c r="H86" s="76">
        <v>22792000</v>
      </c>
      <c r="I86" s="132" t="s">
        <v>14</v>
      </c>
    </row>
    <row r="87" spans="1:9" ht="25.5" x14ac:dyDescent="0.2">
      <c r="A87" s="124" t="s">
        <v>208</v>
      </c>
      <c r="B87" s="56" t="s">
        <v>280</v>
      </c>
      <c r="C87" s="70" t="s">
        <v>281</v>
      </c>
      <c r="D87" s="133">
        <v>3.5</v>
      </c>
      <c r="E87" s="56">
        <v>14</v>
      </c>
      <c r="F87" s="56" t="s">
        <v>220</v>
      </c>
      <c r="G87" s="56" t="s">
        <v>212</v>
      </c>
      <c r="H87" s="76">
        <v>72520000</v>
      </c>
      <c r="I87" s="132" t="s">
        <v>14</v>
      </c>
    </row>
    <row r="88" spans="1:9" ht="25.5" x14ac:dyDescent="0.2">
      <c r="A88" s="124" t="s">
        <v>208</v>
      </c>
      <c r="B88" s="56" t="s">
        <v>282</v>
      </c>
      <c r="C88" s="70" t="s">
        <v>283</v>
      </c>
      <c r="D88" s="133">
        <v>1.1000000000000001</v>
      </c>
      <c r="E88" s="56">
        <v>14</v>
      </c>
      <c r="F88" s="56" t="s">
        <v>220</v>
      </c>
      <c r="G88" s="56" t="s">
        <v>212</v>
      </c>
      <c r="H88" s="76">
        <v>22792000</v>
      </c>
      <c r="I88" s="132" t="s">
        <v>14</v>
      </c>
    </row>
    <row r="89" spans="1:9" ht="25.5" x14ac:dyDescent="0.2">
      <c r="A89" s="124" t="s">
        <v>208</v>
      </c>
      <c r="B89" s="56" t="s">
        <v>284</v>
      </c>
      <c r="C89" s="70" t="s">
        <v>285</v>
      </c>
      <c r="D89" s="133">
        <v>1.3</v>
      </c>
      <c r="E89" s="56">
        <v>14</v>
      </c>
      <c r="F89" s="56" t="s">
        <v>286</v>
      </c>
      <c r="G89" s="56" t="s">
        <v>270</v>
      </c>
      <c r="H89" s="76">
        <v>26936000</v>
      </c>
      <c r="I89" s="132" t="s">
        <v>14</v>
      </c>
    </row>
    <row r="90" spans="1:9" ht="25.5" x14ac:dyDescent="0.2">
      <c r="A90" s="124" t="s">
        <v>208</v>
      </c>
      <c r="B90" s="56" t="s">
        <v>287</v>
      </c>
      <c r="C90" s="70" t="s">
        <v>288</v>
      </c>
      <c r="D90" s="133">
        <v>6.3</v>
      </c>
      <c r="E90" s="56">
        <v>14</v>
      </c>
      <c r="F90" s="56" t="s">
        <v>220</v>
      </c>
      <c r="G90" s="56" t="s">
        <v>212</v>
      </c>
      <c r="H90" s="76">
        <v>130536000</v>
      </c>
      <c r="I90" s="132" t="s">
        <v>14</v>
      </c>
    </row>
    <row r="91" spans="1:9" x14ac:dyDescent="0.2">
      <c r="A91" s="124" t="s">
        <v>208</v>
      </c>
      <c r="B91" s="56" t="s">
        <v>289</v>
      </c>
      <c r="C91" s="70" t="s">
        <v>290</v>
      </c>
      <c r="D91" s="133">
        <v>1.8</v>
      </c>
      <c r="E91" s="56">
        <v>14</v>
      </c>
      <c r="F91" s="56" t="s">
        <v>220</v>
      </c>
      <c r="G91" s="56" t="s">
        <v>212</v>
      </c>
      <c r="H91" s="76">
        <v>37296000</v>
      </c>
      <c r="I91" s="132" t="s">
        <v>14</v>
      </c>
    </row>
    <row r="92" spans="1:9" ht="25.5" x14ac:dyDescent="0.2">
      <c r="A92" s="124" t="s">
        <v>208</v>
      </c>
      <c r="B92" s="56" t="s">
        <v>291</v>
      </c>
      <c r="C92" s="70" t="s">
        <v>292</v>
      </c>
      <c r="D92" s="133">
        <v>1.7</v>
      </c>
      <c r="E92" s="56">
        <v>14</v>
      </c>
      <c r="F92" s="56" t="s">
        <v>220</v>
      </c>
      <c r="G92" s="56" t="s">
        <v>212</v>
      </c>
      <c r="H92" s="76">
        <v>35224000</v>
      </c>
      <c r="I92" s="132" t="s">
        <v>14</v>
      </c>
    </row>
    <row r="93" spans="1:9" x14ac:dyDescent="0.2">
      <c r="A93" s="124" t="s">
        <v>208</v>
      </c>
      <c r="B93" s="56" t="s">
        <v>293</v>
      </c>
      <c r="C93" s="70" t="s">
        <v>294</v>
      </c>
      <c r="D93" s="133">
        <v>1.2</v>
      </c>
      <c r="E93" s="56">
        <v>14</v>
      </c>
      <c r="F93" s="56" t="s">
        <v>220</v>
      </c>
      <c r="G93" s="56" t="s">
        <v>212</v>
      </c>
      <c r="H93" s="76">
        <v>24864000</v>
      </c>
      <c r="I93" s="132" t="s">
        <v>14</v>
      </c>
    </row>
    <row r="94" spans="1:9" ht="25.5" x14ac:dyDescent="0.2">
      <c r="A94" s="124" t="s">
        <v>208</v>
      </c>
      <c r="B94" s="56" t="s">
        <v>295</v>
      </c>
      <c r="C94" s="70" t="s">
        <v>296</v>
      </c>
      <c r="D94" s="133">
        <v>7.2</v>
      </c>
      <c r="E94" s="56">
        <v>14</v>
      </c>
      <c r="F94" s="56" t="s">
        <v>220</v>
      </c>
      <c r="G94" s="56" t="s">
        <v>212</v>
      </c>
      <c r="H94" s="76">
        <v>149184000</v>
      </c>
      <c r="I94" s="132" t="s">
        <v>14</v>
      </c>
    </row>
    <row r="95" spans="1:9" ht="17.25" thickBot="1" x14ac:dyDescent="0.25">
      <c r="A95" s="125" t="s">
        <v>208</v>
      </c>
      <c r="B95" s="135" t="s">
        <v>297</v>
      </c>
      <c r="C95" s="128" t="s">
        <v>298</v>
      </c>
      <c r="D95" s="136">
        <v>1.5</v>
      </c>
      <c r="E95" s="135">
        <v>14</v>
      </c>
      <c r="F95" s="135" t="s">
        <v>220</v>
      </c>
      <c r="G95" s="135" t="s">
        <v>212</v>
      </c>
      <c r="H95" s="137">
        <v>31080000</v>
      </c>
      <c r="I95" s="140" t="s">
        <v>14</v>
      </c>
    </row>
    <row r="96" spans="1:9" x14ac:dyDescent="0.2">
      <c r="A96" s="199" t="s">
        <v>556</v>
      </c>
      <c r="B96" s="199"/>
      <c r="C96" s="199"/>
      <c r="D96" s="199"/>
      <c r="E96" s="199"/>
      <c r="F96" s="199"/>
      <c r="G96" s="199"/>
      <c r="H96" s="138">
        <f>SUM(H56:H95)</f>
        <v>3038795200</v>
      </c>
      <c r="I96" s="139"/>
    </row>
    <row r="97" spans="1:9" ht="17.25" thickBot="1" x14ac:dyDescent="0.25">
      <c r="A97" s="203" t="s">
        <v>461</v>
      </c>
      <c r="B97" s="203"/>
      <c r="C97" s="203"/>
      <c r="D97" s="203"/>
      <c r="E97" s="203"/>
      <c r="F97" s="203"/>
      <c r="G97" s="203"/>
      <c r="H97" s="203"/>
      <c r="I97" s="203"/>
    </row>
    <row r="98" spans="1:9" ht="25.5" x14ac:dyDescent="0.2">
      <c r="A98" s="66" t="s">
        <v>81</v>
      </c>
      <c r="B98" s="59" t="s">
        <v>393</v>
      </c>
      <c r="C98" s="59" t="s">
        <v>394</v>
      </c>
      <c r="D98" s="59">
        <v>4.29</v>
      </c>
      <c r="E98" s="59">
        <v>11.81</v>
      </c>
      <c r="F98" s="59" t="s">
        <v>395</v>
      </c>
      <c r="G98" s="59" t="s">
        <v>396</v>
      </c>
      <c r="H98" s="108">
        <v>119527526.84417287</v>
      </c>
      <c r="I98" s="130" t="s">
        <v>14</v>
      </c>
    </row>
    <row r="99" spans="1:9" ht="25.5" x14ac:dyDescent="0.2">
      <c r="A99" s="124" t="s">
        <v>81</v>
      </c>
      <c r="B99" s="56" t="s">
        <v>397</v>
      </c>
      <c r="C99" s="56" t="s">
        <v>398</v>
      </c>
      <c r="D99" s="56">
        <v>2.79</v>
      </c>
      <c r="E99" s="56">
        <v>14.64</v>
      </c>
      <c r="F99" s="56" t="s">
        <v>395</v>
      </c>
      <c r="G99" s="56" t="s">
        <v>396</v>
      </c>
      <c r="H99" s="100">
        <v>77734685.290266261</v>
      </c>
      <c r="I99" s="132" t="s">
        <v>14</v>
      </c>
    </row>
    <row r="100" spans="1:9" ht="51" x14ac:dyDescent="0.2">
      <c r="A100" s="124" t="s">
        <v>81</v>
      </c>
      <c r="B100" s="56" t="s">
        <v>399</v>
      </c>
      <c r="C100" s="56" t="s">
        <v>400</v>
      </c>
      <c r="D100" s="56">
        <v>14.32</v>
      </c>
      <c r="E100" s="56">
        <v>19.059999999999999</v>
      </c>
      <c r="F100" s="56" t="s">
        <v>395</v>
      </c>
      <c r="G100" s="56" t="s">
        <v>396</v>
      </c>
      <c r="H100" s="100">
        <v>398982327.36796165</v>
      </c>
      <c r="I100" s="132" t="s">
        <v>14</v>
      </c>
    </row>
    <row r="101" spans="1:9" ht="38.25" x14ac:dyDescent="0.2">
      <c r="A101" s="124" t="s">
        <v>81</v>
      </c>
      <c r="B101" s="56" t="s">
        <v>401</v>
      </c>
      <c r="C101" s="56" t="s">
        <v>402</v>
      </c>
      <c r="D101" s="56">
        <v>0.55000000000000004</v>
      </c>
      <c r="E101" s="56">
        <v>16.5</v>
      </c>
      <c r="F101" s="56" t="s">
        <v>395</v>
      </c>
      <c r="G101" s="56" t="s">
        <v>396</v>
      </c>
      <c r="H101" s="100">
        <v>15324041.903099086</v>
      </c>
      <c r="I101" s="132" t="s">
        <v>14</v>
      </c>
    </row>
    <row r="102" spans="1:9" ht="51" x14ac:dyDescent="0.2">
      <c r="A102" s="124" t="s">
        <v>81</v>
      </c>
      <c r="B102" s="56" t="s">
        <v>403</v>
      </c>
      <c r="C102" s="56" t="s">
        <v>404</v>
      </c>
      <c r="D102" s="56">
        <v>3.88</v>
      </c>
      <c r="E102" s="56">
        <v>22.83</v>
      </c>
      <c r="F102" s="56" t="s">
        <v>395</v>
      </c>
      <c r="G102" s="56" t="s">
        <v>396</v>
      </c>
      <c r="H102" s="100">
        <v>108104150.15277173</v>
      </c>
      <c r="I102" s="132" t="s">
        <v>14</v>
      </c>
    </row>
    <row r="103" spans="1:9" ht="25.5" x14ac:dyDescent="0.2">
      <c r="A103" s="124" t="s">
        <v>81</v>
      </c>
      <c r="B103" s="56" t="s">
        <v>405</v>
      </c>
      <c r="C103" s="56" t="s">
        <v>406</v>
      </c>
      <c r="D103" s="56">
        <v>2.16</v>
      </c>
      <c r="E103" s="56">
        <v>14.59</v>
      </c>
      <c r="F103" s="56" t="s">
        <v>395</v>
      </c>
      <c r="G103" s="56" t="s">
        <v>396</v>
      </c>
      <c r="H103" s="100">
        <v>60181691.837625496</v>
      </c>
      <c r="I103" s="132" t="s">
        <v>14</v>
      </c>
    </row>
    <row r="104" spans="1:9" ht="25.5" x14ac:dyDescent="0.2">
      <c r="A104" s="124" t="s">
        <v>81</v>
      </c>
      <c r="B104" s="56" t="s">
        <v>407</v>
      </c>
      <c r="C104" s="56" t="s">
        <v>408</v>
      </c>
      <c r="D104" s="56">
        <v>0.66</v>
      </c>
      <c r="E104" s="56">
        <v>16.02</v>
      </c>
      <c r="F104" s="56" t="s">
        <v>395</v>
      </c>
      <c r="G104" s="56" t="s">
        <v>396</v>
      </c>
      <c r="H104" s="100">
        <v>18388850.283718903</v>
      </c>
      <c r="I104" s="132" t="s">
        <v>14</v>
      </c>
    </row>
    <row r="105" spans="1:9" ht="25.5" x14ac:dyDescent="0.2">
      <c r="A105" s="124" t="s">
        <v>81</v>
      </c>
      <c r="B105" s="56" t="s">
        <v>409</v>
      </c>
      <c r="C105" s="56" t="s">
        <v>410</v>
      </c>
      <c r="D105" s="56">
        <v>1.1000000000000001</v>
      </c>
      <c r="E105" s="56">
        <v>5.21</v>
      </c>
      <c r="F105" s="56" t="s">
        <v>395</v>
      </c>
      <c r="G105" s="56" t="s">
        <v>396</v>
      </c>
      <c r="H105" s="100">
        <v>30648083.806198172</v>
      </c>
      <c r="I105" s="132" t="s">
        <v>14</v>
      </c>
    </row>
    <row r="106" spans="1:9" ht="25.5" x14ac:dyDescent="0.2">
      <c r="A106" s="124" t="s">
        <v>81</v>
      </c>
      <c r="B106" s="56" t="s">
        <v>411</v>
      </c>
      <c r="C106" s="56" t="s">
        <v>412</v>
      </c>
      <c r="D106" s="56">
        <v>1.36</v>
      </c>
      <c r="E106" s="56">
        <v>9.5500000000000007</v>
      </c>
      <c r="F106" s="56" t="s">
        <v>395</v>
      </c>
      <c r="G106" s="56" t="s">
        <v>396</v>
      </c>
      <c r="H106" s="100">
        <v>37892176.342208646</v>
      </c>
      <c r="I106" s="132" t="s">
        <v>14</v>
      </c>
    </row>
    <row r="107" spans="1:9" ht="25.5" x14ac:dyDescent="0.2">
      <c r="A107" s="124" t="s">
        <v>413</v>
      </c>
      <c r="B107" s="56" t="s">
        <v>414</v>
      </c>
      <c r="C107" s="56" t="s">
        <v>415</v>
      </c>
      <c r="D107" s="56">
        <v>3.26</v>
      </c>
      <c r="E107" s="56">
        <v>9.76</v>
      </c>
      <c r="F107" s="56" t="s">
        <v>416</v>
      </c>
      <c r="G107" s="56" t="s">
        <v>417</v>
      </c>
      <c r="H107" s="100">
        <v>90829775.643823653</v>
      </c>
      <c r="I107" s="132" t="s">
        <v>14</v>
      </c>
    </row>
    <row r="108" spans="1:9" ht="38.25" x14ac:dyDescent="0.2">
      <c r="A108" s="124" t="s">
        <v>413</v>
      </c>
      <c r="B108" s="56" t="s">
        <v>418</v>
      </c>
      <c r="C108" s="56" t="s">
        <v>419</v>
      </c>
      <c r="D108" s="56">
        <v>0.79</v>
      </c>
      <c r="E108" s="56">
        <v>8.85</v>
      </c>
      <c r="F108" s="56" t="s">
        <v>416</v>
      </c>
      <c r="G108" s="56" t="s">
        <v>417</v>
      </c>
      <c r="H108" s="100">
        <v>22010896.55172414</v>
      </c>
      <c r="I108" s="132" t="s">
        <v>14</v>
      </c>
    </row>
    <row r="109" spans="1:9" ht="25.5" x14ac:dyDescent="0.2">
      <c r="A109" s="124" t="s">
        <v>413</v>
      </c>
      <c r="B109" s="56" t="s">
        <v>420</v>
      </c>
      <c r="C109" s="56" t="s">
        <v>421</v>
      </c>
      <c r="D109" s="56">
        <v>27.14</v>
      </c>
      <c r="E109" s="56">
        <v>12.92</v>
      </c>
      <c r="F109" s="56" t="s">
        <v>416</v>
      </c>
      <c r="G109" s="56" t="s">
        <v>417</v>
      </c>
      <c r="H109" s="100">
        <v>756171813.18201661</v>
      </c>
      <c r="I109" s="132" t="s">
        <v>14</v>
      </c>
    </row>
    <row r="110" spans="1:9" ht="25.5" x14ac:dyDescent="0.2">
      <c r="A110" s="124" t="s">
        <v>413</v>
      </c>
      <c r="B110" s="56" t="s">
        <v>422</v>
      </c>
      <c r="C110" s="56" t="s">
        <v>423</v>
      </c>
      <c r="D110" s="56">
        <v>15.28</v>
      </c>
      <c r="E110" s="56">
        <v>11.46</v>
      </c>
      <c r="F110" s="56" t="s">
        <v>416</v>
      </c>
      <c r="G110" s="56" t="s">
        <v>417</v>
      </c>
      <c r="H110" s="100">
        <v>425729745.96246183</v>
      </c>
      <c r="I110" s="132" t="s">
        <v>14</v>
      </c>
    </row>
    <row r="111" spans="1:9" ht="25.5" x14ac:dyDescent="0.2">
      <c r="A111" s="124" t="s">
        <v>413</v>
      </c>
      <c r="B111" s="56" t="s">
        <v>424</v>
      </c>
      <c r="C111" s="56" t="s">
        <v>425</v>
      </c>
      <c r="D111" s="56">
        <v>5</v>
      </c>
      <c r="E111" s="56">
        <v>11.09</v>
      </c>
      <c r="F111" s="56" t="s">
        <v>416</v>
      </c>
      <c r="G111" s="56" t="s">
        <v>417</v>
      </c>
      <c r="H111" s="100">
        <v>139309471.84635532</v>
      </c>
      <c r="I111" s="132" t="s">
        <v>14</v>
      </c>
    </row>
    <row r="112" spans="1:9" ht="25.5" x14ac:dyDescent="0.2">
      <c r="A112" s="124" t="s">
        <v>413</v>
      </c>
      <c r="B112" s="56" t="s">
        <v>426</v>
      </c>
      <c r="C112" s="56" t="s">
        <v>427</v>
      </c>
      <c r="D112" s="56">
        <v>4.79</v>
      </c>
      <c r="E112" s="56">
        <v>9.5</v>
      </c>
      <c r="F112" s="56" t="s">
        <v>416</v>
      </c>
      <c r="G112" s="56" t="s">
        <v>417</v>
      </c>
      <c r="H112" s="100">
        <v>133458474.02880839</v>
      </c>
      <c r="I112" s="132" t="s">
        <v>14</v>
      </c>
    </row>
    <row r="113" spans="1:9" ht="25.5" x14ac:dyDescent="0.2">
      <c r="A113" s="124" t="s">
        <v>413</v>
      </c>
      <c r="B113" s="56" t="s">
        <v>428</v>
      </c>
      <c r="C113" s="56" t="s">
        <v>429</v>
      </c>
      <c r="D113" s="56">
        <v>1.04</v>
      </c>
      <c r="E113" s="56">
        <v>13.9</v>
      </c>
      <c r="F113" s="56" t="s">
        <v>416</v>
      </c>
      <c r="G113" s="56" t="s">
        <v>417</v>
      </c>
      <c r="H113" s="100">
        <v>28976370.144041907</v>
      </c>
      <c r="I113" s="132" t="s">
        <v>14</v>
      </c>
    </row>
    <row r="114" spans="1:9" ht="25.5" x14ac:dyDescent="0.2">
      <c r="A114" s="124" t="s">
        <v>413</v>
      </c>
      <c r="B114" s="56" t="s">
        <v>426</v>
      </c>
      <c r="C114" s="56" t="s">
        <v>430</v>
      </c>
      <c r="D114" s="56">
        <v>1.27</v>
      </c>
      <c r="E114" s="56">
        <v>6.65</v>
      </c>
      <c r="F114" s="56" t="s">
        <v>416</v>
      </c>
      <c r="G114" s="56" t="s">
        <v>417</v>
      </c>
      <c r="H114" s="100">
        <v>35384605.84897425</v>
      </c>
      <c r="I114" s="132" t="s">
        <v>14</v>
      </c>
    </row>
    <row r="115" spans="1:9" ht="38.25" x14ac:dyDescent="0.2">
      <c r="A115" s="124" t="s">
        <v>413</v>
      </c>
      <c r="B115" s="56" t="s">
        <v>431</v>
      </c>
      <c r="C115" s="56" t="s">
        <v>432</v>
      </c>
      <c r="D115" s="56">
        <v>8.32</v>
      </c>
      <c r="E115" s="56">
        <v>8.2899999999999991</v>
      </c>
      <c r="F115" s="56" t="s">
        <v>416</v>
      </c>
      <c r="G115" s="56" t="s">
        <v>417</v>
      </c>
      <c r="H115" s="100">
        <v>231810961.15233526</v>
      </c>
      <c r="I115" s="132" t="s">
        <v>14</v>
      </c>
    </row>
    <row r="116" spans="1:9" ht="25.5" x14ac:dyDescent="0.2">
      <c r="A116" s="124" t="s">
        <v>413</v>
      </c>
      <c r="B116" s="56" t="s">
        <v>433</v>
      </c>
      <c r="C116" s="56" t="s">
        <v>434</v>
      </c>
      <c r="D116" s="56">
        <v>4.67</v>
      </c>
      <c r="E116" s="56">
        <v>7.94</v>
      </c>
      <c r="F116" s="56" t="s">
        <v>416</v>
      </c>
      <c r="G116" s="56" t="s">
        <v>417</v>
      </c>
      <c r="H116" s="100">
        <v>130115046.70449586</v>
      </c>
      <c r="I116" s="132" t="s">
        <v>14</v>
      </c>
    </row>
    <row r="117" spans="1:9" ht="25.5" x14ac:dyDescent="0.2">
      <c r="A117" s="124" t="s">
        <v>413</v>
      </c>
      <c r="B117" s="56" t="s">
        <v>435</v>
      </c>
      <c r="C117" s="56" t="s">
        <v>436</v>
      </c>
      <c r="D117" s="56">
        <v>10.14</v>
      </c>
      <c r="E117" s="56">
        <v>8.65</v>
      </c>
      <c r="F117" s="56" t="s">
        <v>416</v>
      </c>
      <c r="G117" s="56" t="s">
        <v>417</v>
      </c>
      <c r="H117" s="100">
        <v>282519608.90440857</v>
      </c>
      <c r="I117" s="132" t="s">
        <v>14</v>
      </c>
    </row>
    <row r="118" spans="1:9" ht="25.5" x14ac:dyDescent="0.2">
      <c r="A118" s="124" t="s">
        <v>413</v>
      </c>
      <c r="B118" s="56" t="s">
        <v>437</v>
      </c>
      <c r="C118" s="56" t="s">
        <v>438</v>
      </c>
      <c r="D118" s="56">
        <v>3.04</v>
      </c>
      <c r="E118" s="56">
        <v>10.119999999999999</v>
      </c>
      <c r="F118" s="56" t="s">
        <v>416</v>
      </c>
      <c r="G118" s="56" t="s">
        <v>417</v>
      </c>
      <c r="H118" s="100">
        <v>84700158.882584035</v>
      </c>
      <c r="I118" s="132" t="s">
        <v>14</v>
      </c>
    </row>
    <row r="119" spans="1:9" ht="25.5" x14ac:dyDescent="0.2">
      <c r="A119" s="124" t="s">
        <v>413</v>
      </c>
      <c r="B119" s="56" t="s">
        <v>439</v>
      </c>
      <c r="C119" s="56" t="s">
        <v>440</v>
      </c>
      <c r="D119" s="56">
        <v>1.43</v>
      </c>
      <c r="E119" s="56">
        <v>9.66</v>
      </c>
      <c r="F119" s="56" t="s">
        <v>416</v>
      </c>
      <c r="G119" s="56" t="s">
        <v>417</v>
      </c>
      <c r="H119" s="100">
        <v>39842508.948057614</v>
      </c>
      <c r="I119" s="132" t="s">
        <v>14</v>
      </c>
    </row>
    <row r="120" spans="1:9" ht="25.5" x14ac:dyDescent="0.2">
      <c r="A120" s="124" t="s">
        <v>413</v>
      </c>
      <c r="B120" s="56" t="s">
        <v>441</v>
      </c>
      <c r="C120" s="56" t="s">
        <v>442</v>
      </c>
      <c r="D120" s="56">
        <v>1.4</v>
      </c>
      <c r="E120" s="56">
        <v>12.46</v>
      </c>
      <c r="F120" s="56" t="s">
        <v>416</v>
      </c>
      <c r="G120" s="56" t="s">
        <v>417</v>
      </c>
      <c r="H120" s="100">
        <v>39006652.116979487</v>
      </c>
      <c r="I120" s="132" t="s">
        <v>14</v>
      </c>
    </row>
    <row r="121" spans="1:9" ht="25.5" x14ac:dyDescent="0.2">
      <c r="A121" s="124" t="s">
        <v>443</v>
      </c>
      <c r="B121" s="56" t="s">
        <v>444</v>
      </c>
      <c r="C121" s="56" t="s">
        <v>445</v>
      </c>
      <c r="D121" s="56">
        <v>1.06</v>
      </c>
      <c r="E121" s="56">
        <v>14.85</v>
      </c>
      <c r="F121" s="56" t="s">
        <v>395</v>
      </c>
      <c r="G121" s="56" t="s">
        <v>396</v>
      </c>
      <c r="H121" s="100">
        <v>29533608.031427328</v>
      </c>
      <c r="I121" s="132" t="s">
        <v>14</v>
      </c>
    </row>
    <row r="122" spans="1:9" ht="25.5" x14ac:dyDescent="0.2">
      <c r="A122" s="124" t="s">
        <v>443</v>
      </c>
      <c r="B122" s="56" t="s">
        <v>446</v>
      </c>
      <c r="C122" s="56" t="s">
        <v>447</v>
      </c>
      <c r="D122" s="56">
        <v>1.43</v>
      </c>
      <c r="E122" s="56">
        <v>20.96</v>
      </c>
      <c r="F122" s="56" t="s">
        <v>395</v>
      </c>
      <c r="G122" s="56" t="s">
        <v>396</v>
      </c>
      <c r="H122" s="100">
        <v>39842508.948057614</v>
      </c>
      <c r="I122" s="132" t="s">
        <v>14</v>
      </c>
    </row>
    <row r="123" spans="1:9" ht="38.25" x14ac:dyDescent="0.2">
      <c r="A123" s="124" t="s">
        <v>443</v>
      </c>
      <c r="B123" s="56" t="s">
        <v>448</v>
      </c>
      <c r="C123" s="56" t="s">
        <v>449</v>
      </c>
      <c r="D123" s="56">
        <v>3</v>
      </c>
      <c r="E123" s="56">
        <v>12.13</v>
      </c>
      <c r="F123" s="56" t="s">
        <v>450</v>
      </c>
      <c r="G123" s="56" t="s">
        <v>451</v>
      </c>
      <c r="H123" s="100">
        <v>203585683.10781318</v>
      </c>
      <c r="I123" s="132" t="s">
        <v>14</v>
      </c>
    </row>
    <row r="124" spans="1:9" ht="25.5" x14ac:dyDescent="0.2">
      <c r="A124" s="124" t="s">
        <v>443</v>
      </c>
      <c r="B124" s="56" t="s">
        <v>452</v>
      </c>
      <c r="C124" s="56" t="s">
        <v>453</v>
      </c>
      <c r="D124" s="56">
        <v>1.52</v>
      </c>
      <c r="E124" s="56">
        <v>9.67</v>
      </c>
      <c r="F124" s="56" t="s">
        <v>395</v>
      </c>
      <c r="G124" s="56" t="s">
        <v>396</v>
      </c>
      <c r="H124" s="100">
        <v>42350079.441292018</v>
      </c>
      <c r="I124" s="132" t="s">
        <v>14</v>
      </c>
    </row>
    <row r="125" spans="1:9" ht="38.25" x14ac:dyDescent="0.2">
      <c r="A125" s="124" t="s">
        <v>443</v>
      </c>
      <c r="B125" s="56" t="s">
        <v>454</v>
      </c>
      <c r="C125" s="56" t="s">
        <v>455</v>
      </c>
      <c r="D125" s="56">
        <v>2.35</v>
      </c>
      <c r="E125" s="56">
        <v>9.86</v>
      </c>
      <c r="F125" s="56" t="s">
        <v>395</v>
      </c>
      <c r="G125" s="56" t="s">
        <v>396</v>
      </c>
      <c r="H125" s="100">
        <v>65475451.767787002</v>
      </c>
      <c r="I125" s="132" t="s">
        <v>14</v>
      </c>
    </row>
    <row r="126" spans="1:9" ht="25.5" x14ac:dyDescent="0.2">
      <c r="A126" s="124" t="s">
        <v>443</v>
      </c>
      <c r="B126" s="56" t="s">
        <v>456</v>
      </c>
      <c r="C126" s="56" t="s">
        <v>457</v>
      </c>
      <c r="D126" s="56">
        <v>2.5499999999999998</v>
      </c>
      <c r="E126" s="56">
        <v>20.21</v>
      </c>
      <c r="F126" s="56" t="s">
        <v>395</v>
      </c>
      <c r="G126" s="56" t="s">
        <v>396</v>
      </c>
      <c r="H126" s="100">
        <v>71047830.6416412</v>
      </c>
      <c r="I126" s="132" t="s">
        <v>14</v>
      </c>
    </row>
    <row r="127" spans="1:9" ht="39" thickBot="1" x14ac:dyDescent="0.25">
      <c r="A127" s="125" t="s">
        <v>458</v>
      </c>
      <c r="B127" s="135" t="s">
        <v>459</v>
      </c>
      <c r="C127" s="135" t="s">
        <v>460</v>
      </c>
      <c r="D127" s="135">
        <v>6.87</v>
      </c>
      <c r="E127" s="135">
        <v>12.8</v>
      </c>
      <c r="F127" s="135" t="s">
        <v>416</v>
      </c>
      <c r="G127" s="135" t="s">
        <v>417</v>
      </c>
      <c r="H127" s="141">
        <v>191411214.31689221</v>
      </c>
      <c r="I127" s="140" t="s">
        <v>14</v>
      </c>
    </row>
    <row r="128" spans="1:9" x14ac:dyDescent="0.2">
      <c r="A128" s="210" t="s">
        <v>556</v>
      </c>
      <c r="B128" s="211"/>
      <c r="C128" s="211"/>
      <c r="D128" s="211"/>
      <c r="E128" s="211"/>
      <c r="F128" s="211"/>
      <c r="G128" s="211"/>
      <c r="H128" s="142">
        <f>SUM(H98:H127)</f>
        <v>3949896000.0000005</v>
      </c>
      <c r="I128" s="143"/>
    </row>
    <row r="129" spans="1:9" ht="17.25" thickBot="1" x14ac:dyDescent="0.25">
      <c r="A129" s="196" t="s">
        <v>557</v>
      </c>
      <c r="B129" s="197"/>
      <c r="C129" s="197"/>
      <c r="D129" s="197"/>
      <c r="E129" s="197"/>
      <c r="F129" s="197"/>
      <c r="G129" s="197"/>
      <c r="H129" s="144">
        <f>+H128+H96+H54</f>
        <v>9497666200</v>
      </c>
      <c r="I129" s="145"/>
    </row>
  </sheetData>
  <mergeCells count="20">
    <mergeCell ref="A1:I1"/>
    <mergeCell ref="A2:I2"/>
    <mergeCell ref="A3:I3"/>
    <mergeCell ref="I4:I6"/>
    <mergeCell ref="A128:G128"/>
    <mergeCell ref="G5:G6"/>
    <mergeCell ref="H5:H6"/>
    <mergeCell ref="A4:A6"/>
    <mergeCell ref="B5:B6"/>
    <mergeCell ref="F5:F6"/>
    <mergeCell ref="C5:C6"/>
    <mergeCell ref="D5:E5"/>
    <mergeCell ref="G4:H4"/>
    <mergeCell ref="B4:E4"/>
    <mergeCell ref="A129:G129"/>
    <mergeCell ref="A7:I7"/>
    <mergeCell ref="A54:G54"/>
    <mergeCell ref="A55:I55"/>
    <mergeCell ref="A96:G96"/>
    <mergeCell ref="A97:I97"/>
  </mergeCells>
  <phoneticPr fontId="6" type="noConversion"/>
  <printOptions horizontalCentered="1" verticalCentered="1"/>
  <pageMargins left="0.39370078740157483" right="0.39370078740157483" top="0.78740157480314965" bottom="0.78740157480314965" header="0.39370078740157483" footer="0.39370078740157483"/>
  <pageSetup scale="75" orientation="landscape" verticalDpi="597" r:id="rId1"/>
  <headerFooter alignWithMargins="0">
    <oddHeader>&amp;L&amp;"Arial,Negrita"&amp;G&amp;C&amp;"Arial,Negrita"&amp;12COMISIÓN NACIONAL DE PREVENCIÓN DE RIESGOS Y ATENCIÓN DE EMERGENCIAS&amp;R&amp;"Arial,Negrita"&amp;8&amp;D
&amp;T</oddHeader>
    <oddFooter>&amp;C&amp;"Arial,Negrita"&amp;8Página 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opLeftCell="A8" zoomScale="80" zoomScaleNormal="80" workbookViewId="0">
      <selection activeCell="A8" sqref="A8:H26"/>
    </sheetView>
  </sheetViews>
  <sheetFormatPr baseColWidth="10" defaultColWidth="11.42578125" defaultRowHeight="16.5" x14ac:dyDescent="0.3"/>
  <cols>
    <col min="1" max="1" width="16.85546875" style="5" customWidth="1"/>
    <col min="2" max="2" width="25.28515625" style="25" bestFit="1" customWidth="1"/>
    <col min="3" max="3" width="28.28515625" style="5" bestFit="1" customWidth="1"/>
    <col min="4" max="4" width="23.5703125" style="5" bestFit="1" customWidth="1"/>
    <col min="5" max="5" width="35.5703125" style="5" customWidth="1"/>
    <col min="6" max="6" width="36" style="5" customWidth="1"/>
    <col min="7" max="7" width="28" style="5" customWidth="1"/>
    <col min="8" max="8" width="17.7109375" style="5" customWidth="1"/>
    <col min="9" max="16384" width="11.42578125" style="1"/>
  </cols>
  <sheetData>
    <row r="1" spans="1:8" ht="18" customHeight="1" x14ac:dyDescent="0.2">
      <c r="A1" s="230" t="s">
        <v>18</v>
      </c>
      <c r="B1" s="230"/>
      <c r="C1" s="230"/>
      <c r="D1" s="230"/>
      <c r="E1" s="230"/>
      <c r="F1" s="230"/>
      <c r="G1" s="230"/>
      <c r="H1" s="230"/>
    </row>
    <row r="2" spans="1:8" ht="18" customHeight="1" x14ac:dyDescent="0.2">
      <c r="A2" s="231" t="s">
        <v>9</v>
      </c>
      <c r="B2" s="231"/>
      <c r="C2" s="231"/>
      <c r="D2" s="231"/>
      <c r="E2" s="231"/>
      <c r="F2" s="231"/>
      <c r="G2" s="231"/>
      <c r="H2" s="231"/>
    </row>
    <row r="3" spans="1:8" ht="18" customHeight="1" thickBot="1" x14ac:dyDescent="0.25">
      <c r="A3" s="232" t="s">
        <v>565</v>
      </c>
      <c r="B3" s="232"/>
      <c r="C3" s="232"/>
      <c r="D3" s="232"/>
      <c r="E3" s="232"/>
      <c r="F3" s="232"/>
      <c r="G3" s="232"/>
      <c r="H3" s="232"/>
    </row>
    <row r="4" spans="1:8" ht="13.5" customHeight="1" x14ac:dyDescent="0.2">
      <c r="A4" s="236"/>
      <c r="B4" s="236"/>
      <c r="C4" s="236"/>
      <c r="D4" s="236"/>
      <c r="E4" s="236"/>
      <c r="F4" s="236"/>
      <c r="G4" s="236"/>
      <c r="H4" s="236"/>
    </row>
    <row r="5" spans="1:8" ht="35.25" customHeight="1" x14ac:dyDescent="0.2">
      <c r="A5" s="237" t="s">
        <v>0</v>
      </c>
      <c r="B5" s="233" t="s">
        <v>4</v>
      </c>
      <c r="C5" s="233"/>
      <c r="D5" s="233"/>
      <c r="E5" s="23" t="s">
        <v>1</v>
      </c>
      <c r="F5" s="233" t="s">
        <v>2</v>
      </c>
      <c r="G5" s="233"/>
      <c r="H5" s="212" t="s">
        <v>51</v>
      </c>
    </row>
    <row r="6" spans="1:8" ht="12.75" customHeight="1" x14ac:dyDescent="0.2">
      <c r="A6" s="238"/>
      <c r="B6" s="233" t="s">
        <v>3</v>
      </c>
      <c r="C6" s="233" t="s">
        <v>10</v>
      </c>
      <c r="D6" s="233" t="s">
        <v>17</v>
      </c>
      <c r="E6" s="233" t="s">
        <v>5</v>
      </c>
      <c r="F6" s="233" t="s">
        <v>49</v>
      </c>
      <c r="G6" s="214" t="s">
        <v>50</v>
      </c>
      <c r="H6" s="212"/>
    </row>
    <row r="7" spans="1:8" ht="67.5" customHeight="1" x14ac:dyDescent="0.2">
      <c r="A7" s="239"/>
      <c r="B7" s="234"/>
      <c r="C7" s="234"/>
      <c r="D7" s="234"/>
      <c r="E7" s="234"/>
      <c r="F7" s="234"/>
      <c r="G7" s="235"/>
      <c r="H7" s="219"/>
    </row>
    <row r="8" spans="1:8" ht="12.75" x14ac:dyDescent="0.2">
      <c r="A8" s="226" t="s">
        <v>55</v>
      </c>
      <c r="B8" s="226"/>
      <c r="C8" s="226"/>
      <c r="D8" s="226"/>
      <c r="E8" s="226"/>
      <c r="F8" s="226"/>
      <c r="G8" s="226"/>
      <c r="H8" s="226"/>
    </row>
    <row r="9" spans="1:8" ht="12.75" x14ac:dyDescent="0.2">
      <c r="A9" s="75" t="s">
        <v>55</v>
      </c>
      <c r="B9" s="75" t="s">
        <v>202</v>
      </c>
      <c r="C9" s="75" t="s">
        <v>130</v>
      </c>
      <c r="D9" s="75" t="s">
        <v>203</v>
      </c>
      <c r="E9" s="75" t="s">
        <v>204</v>
      </c>
      <c r="F9" s="75" t="s">
        <v>205</v>
      </c>
      <c r="G9" s="75">
        <v>218911420</v>
      </c>
      <c r="H9" s="86" t="s">
        <v>14</v>
      </c>
    </row>
    <row r="10" spans="1:8" ht="12.75" x14ac:dyDescent="0.2">
      <c r="A10" s="75" t="s">
        <v>25</v>
      </c>
      <c r="B10" s="75" t="s">
        <v>26</v>
      </c>
      <c r="C10" s="75" t="s">
        <v>156</v>
      </c>
      <c r="D10" s="75" t="s">
        <v>206</v>
      </c>
      <c r="E10" s="75" t="s">
        <v>207</v>
      </c>
      <c r="F10" s="75" t="s">
        <v>205</v>
      </c>
      <c r="G10" s="75">
        <v>116559689.49999999</v>
      </c>
      <c r="H10" s="86" t="s">
        <v>14</v>
      </c>
    </row>
    <row r="11" spans="1:8" ht="12.75" x14ac:dyDescent="0.2">
      <c r="A11" s="227" t="s">
        <v>556</v>
      </c>
      <c r="B11" s="227"/>
      <c r="C11" s="227"/>
      <c r="D11" s="227"/>
      <c r="E11" s="227"/>
      <c r="F11" s="227"/>
      <c r="G11" s="87">
        <f>SUM(G9:G10)</f>
        <v>335471109.5</v>
      </c>
      <c r="H11" s="87"/>
    </row>
    <row r="12" spans="1:8" ht="12.75" x14ac:dyDescent="0.2">
      <c r="A12" s="228" t="s">
        <v>77</v>
      </c>
      <c r="B12" s="228"/>
      <c r="C12" s="228"/>
      <c r="D12" s="228"/>
      <c r="E12" s="228"/>
      <c r="F12" s="228"/>
      <c r="G12" s="228"/>
      <c r="H12" s="228"/>
    </row>
    <row r="13" spans="1:8" ht="22.5" customHeight="1" x14ac:dyDescent="0.2">
      <c r="A13" s="56" t="s">
        <v>208</v>
      </c>
      <c r="B13" s="56" t="s">
        <v>299</v>
      </c>
      <c r="C13" s="56" t="s">
        <v>300</v>
      </c>
      <c r="D13" s="56" t="s">
        <v>299</v>
      </c>
      <c r="E13" s="56" t="s">
        <v>301</v>
      </c>
      <c r="F13" s="56" t="s">
        <v>302</v>
      </c>
      <c r="G13" s="76">
        <v>350000000</v>
      </c>
      <c r="H13" s="77" t="s">
        <v>14</v>
      </c>
    </row>
    <row r="14" spans="1:8" ht="22.5" customHeight="1" x14ac:dyDescent="0.2">
      <c r="A14" s="56" t="s">
        <v>208</v>
      </c>
      <c r="B14" s="56" t="s">
        <v>61</v>
      </c>
      <c r="C14" s="56" t="s">
        <v>303</v>
      </c>
      <c r="D14" s="56" t="s">
        <v>304</v>
      </c>
      <c r="E14" s="56" t="s">
        <v>301</v>
      </c>
      <c r="F14" s="56" t="s">
        <v>305</v>
      </c>
      <c r="G14" s="76">
        <v>95000000</v>
      </c>
      <c r="H14" s="77" t="s">
        <v>14</v>
      </c>
    </row>
    <row r="15" spans="1:8" ht="22.5" customHeight="1" x14ac:dyDescent="0.2">
      <c r="A15" s="56" t="s">
        <v>208</v>
      </c>
      <c r="B15" s="56" t="s">
        <v>61</v>
      </c>
      <c r="C15" s="56" t="s">
        <v>303</v>
      </c>
      <c r="D15" s="56" t="s">
        <v>306</v>
      </c>
      <c r="E15" s="56" t="s">
        <v>301</v>
      </c>
      <c r="F15" s="56" t="s">
        <v>305</v>
      </c>
      <c r="G15" s="76">
        <v>75000000</v>
      </c>
      <c r="H15" s="77" t="s">
        <v>14</v>
      </c>
    </row>
    <row r="16" spans="1:8" ht="22.5" customHeight="1" x14ac:dyDescent="0.2">
      <c r="A16" s="56" t="s">
        <v>208</v>
      </c>
      <c r="B16" s="56" t="s">
        <v>307</v>
      </c>
      <c r="C16" s="56" t="s">
        <v>308</v>
      </c>
      <c r="D16" s="56" t="s">
        <v>309</v>
      </c>
      <c r="E16" s="56" t="s">
        <v>310</v>
      </c>
      <c r="F16" s="56" t="s">
        <v>311</v>
      </c>
      <c r="G16" s="76">
        <v>285000000</v>
      </c>
      <c r="H16" s="77" t="s">
        <v>14</v>
      </c>
    </row>
    <row r="17" spans="1:8" ht="22.5" customHeight="1" x14ac:dyDescent="0.2">
      <c r="A17" s="56" t="s">
        <v>208</v>
      </c>
      <c r="B17" s="56" t="s">
        <v>312</v>
      </c>
      <c r="C17" s="56" t="s">
        <v>313</v>
      </c>
      <c r="D17" s="56" t="s">
        <v>314</v>
      </c>
      <c r="E17" s="56" t="s">
        <v>315</v>
      </c>
      <c r="F17" s="56" t="s">
        <v>316</v>
      </c>
      <c r="G17" s="76">
        <v>75000000</v>
      </c>
      <c r="H17" s="77" t="s">
        <v>14</v>
      </c>
    </row>
    <row r="18" spans="1:8" ht="22.5" customHeight="1" x14ac:dyDescent="0.2">
      <c r="A18" s="56" t="s">
        <v>208</v>
      </c>
      <c r="B18" s="56" t="s">
        <v>317</v>
      </c>
      <c r="C18" s="56" t="s">
        <v>318</v>
      </c>
      <c r="D18" s="56" t="s">
        <v>319</v>
      </c>
      <c r="E18" s="56" t="s">
        <v>320</v>
      </c>
      <c r="F18" s="56" t="s">
        <v>321</v>
      </c>
      <c r="G18" s="76">
        <v>8000000</v>
      </c>
      <c r="H18" s="77" t="s">
        <v>14</v>
      </c>
    </row>
    <row r="19" spans="1:8" ht="22.5" customHeight="1" x14ac:dyDescent="0.2">
      <c r="A19" s="56" t="s">
        <v>208</v>
      </c>
      <c r="B19" s="56" t="s">
        <v>322</v>
      </c>
      <c r="C19" s="56" t="s">
        <v>323</v>
      </c>
      <c r="D19" s="56" t="s">
        <v>324</v>
      </c>
      <c r="E19" s="56" t="s">
        <v>325</v>
      </c>
      <c r="F19" s="56" t="s">
        <v>326</v>
      </c>
      <c r="G19" s="78">
        <v>220000000</v>
      </c>
      <c r="H19" s="77" t="s">
        <v>14</v>
      </c>
    </row>
    <row r="20" spans="1:8" ht="22.5" customHeight="1" x14ac:dyDescent="0.2">
      <c r="A20" s="56" t="s">
        <v>208</v>
      </c>
      <c r="B20" s="56" t="s">
        <v>322</v>
      </c>
      <c r="C20" s="56" t="s">
        <v>327</v>
      </c>
      <c r="D20" s="56" t="s">
        <v>309</v>
      </c>
      <c r="E20" s="56" t="s">
        <v>328</v>
      </c>
      <c r="F20" s="56" t="s">
        <v>329</v>
      </c>
      <c r="G20" s="78">
        <v>350000000</v>
      </c>
      <c r="H20" s="77" t="s">
        <v>14</v>
      </c>
    </row>
    <row r="21" spans="1:8" ht="22.5" customHeight="1" x14ac:dyDescent="0.2">
      <c r="A21" s="56" t="s">
        <v>208</v>
      </c>
      <c r="B21" s="56" t="s">
        <v>330</v>
      </c>
      <c r="C21" s="56" t="s">
        <v>331</v>
      </c>
      <c r="D21" s="56" t="s">
        <v>332</v>
      </c>
      <c r="E21" s="56" t="s">
        <v>328</v>
      </c>
      <c r="F21" s="56" t="s">
        <v>333</v>
      </c>
      <c r="G21" s="78">
        <v>180000000</v>
      </c>
      <c r="H21" s="77" t="s">
        <v>14</v>
      </c>
    </row>
    <row r="22" spans="1:8" ht="22.5" customHeight="1" x14ac:dyDescent="0.2">
      <c r="A22" s="56" t="s">
        <v>208</v>
      </c>
      <c r="B22" s="56" t="s">
        <v>307</v>
      </c>
      <c r="C22" s="56" t="s">
        <v>334</v>
      </c>
      <c r="D22" s="56" t="s">
        <v>335</v>
      </c>
      <c r="E22" s="56" t="s">
        <v>336</v>
      </c>
      <c r="F22" s="56" t="s">
        <v>337</v>
      </c>
      <c r="G22" s="78">
        <v>350000000</v>
      </c>
      <c r="H22" s="77" t="s">
        <v>14</v>
      </c>
    </row>
    <row r="23" spans="1:8" ht="22.5" customHeight="1" x14ac:dyDescent="0.2">
      <c r="A23" s="56" t="s">
        <v>208</v>
      </c>
      <c r="B23" s="56" t="s">
        <v>338</v>
      </c>
      <c r="C23" s="56" t="s">
        <v>339</v>
      </c>
      <c r="D23" s="56" t="s">
        <v>340</v>
      </c>
      <c r="E23" s="56" t="s">
        <v>336</v>
      </c>
      <c r="F23" s="56" t="s">
        <v>341</v>
      </c>
      <c r="G23" s="78">
        <v>300000000</v>
      </c>
      <c r="H23" s="77" t="s">
        <v>14</v>
      </c>
    </row>
    <row r="24" spans="1:8" ht="22.5" customHeight="1" x14ac:dyDescent="0.2">
      <c r="A24" s="56" t="s">
        <v>208</v>
      </c>
      <c r="B24" s="56" t="s">
        <v>342</v>
      </c>
      <c r="C24" s="56" t="s">
        <v>343</v>
      </c>
      <c r="D24" s="56" t="s">
        <v>344</v>
      </c>
      <c r="E24" s="56" t="s">
        <v>345</v>
      </c>
      <c r="F24" s="56" t="s">
        <v>341</v>
      </c>
      <c r="G24" s="78">
        <v>300000000</v>
      </c>
      <c r="H24" s="77" t="s">
        <v>14</v>
      </c>
    </row>
    <row r="25" spans="1:8" ht="12.75" x14ac:dyDescent="0.2">
      <c r="A25" s="227" t="s">
        <v>556</v>
      </c>
      <c r="B25" s="227"/>
      <c r="C25" s="227"/>
      <c r="D25" s="227"/>
      <c r="E25" s="227"/>
      <c r="F25" s="227"/>
      <c r="G25" s="88">
        <f>SUM(G13:G24)</f>
        <v>2588000000</v>
      </c>
      <c r="H25" s="89"/>
    </row>
    <row r="26" spans="1:8" ht="12.75" x14ac:dyDescent="0.2">
      <c r="A26" s="229" t="s">
        <v>557</v>
      </c>
      <c r="B26" s="229"/>
      <c r="C26" s="229"/>
      <c r="D26" s="229"/>
      <c r="E26" s="229"/>
      <c r="F26" s="229"/>
      <c r="G26" s="90">
        <f>+G25+G11</f>
        <v>2923471109.5</v>
      </c>
      <c r="H26" s="89"/>
    </row>
  </sheetData>
  <mergeCells count="19">
    <mergeCell ref="A1:H1"/>
    <mergeCell ref="A2:H2"/>
    <mergeCell ref="A3:H3"/>
    <mergeCell ref="F6:F7"/>
    <mergeCell ref="G6:G7"/>
    <mergeCell ref="A4:H4"/>
    <mergeCell ref="A5:A7"/>
    <mergeCell ref="B5:D5"/>
    <mergeCell ref="F5:G5"/>
    <mergeCell ref="H5:H7"/>
    <mergeCell ref="B6:B7"/>
    <mergeCell ref="C6:C7"/>
    <mergeCell ref="D6:D7"/>
    <mergeCell ref="E6:E7"/>
    <mergeCell ref="A8:H8"/>
    <mergeCell ref="A11:F11"/>
    <mergeCell ref="A12:H12"/>
    <mergeCell ref="A25:F25"/>
    <mergeCell ref="A26:F26"/>
  </mergeCells>
  <printOptions horizontalCentered="1" verticalCentered="1"/>
  <pageMargins left="0.39370078740157483" right="0.39370078740157483" top="0.98425196850393704" bottom="0.78740157480314965" header="0.39370078740157483" footer="0.39370078740157483"/>
  <pageSetup scale="74" orientation="landscape" verticalDpi="597" r:id="rId1"/>
  <headerFooter alignWithMargins="0">
    <oddHeader xml:space="preserve">&amp;L&amp;"Arial,Negrita"&amp;G&amp;C&amp;"Arial,Negrita"&amp;12COMISIÓN NACIONAL DE PREVENCIÓN DE RIESGOS Y ATENCIÓN DE EMERGENCIAS&amp;R&amp;"Arial,Negrita"&amp;8&amp;D
 &amp;T&amp;"Arial,Normal"&amp;10
</oddHeader>
    <oddFooter>&amp;C&amp;"Arial,Negrita"&amp;8Página &amp;P/&amp;N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opLeftCell="A14" zoomScale="70" zoomScaleNormal="70" workbookViewId="0">
      <selection activeCell="A7" sqref="A7:H34"/>
    </sheetView>
  </sheetViews>
  <sheetFormatPr baseColWidth="10" defaultRowHeight="16.5" x14ac:dyDescent="0.3"/>
  <cols>
    <col min="1" max="1" width="11.140625" style="4" bestFit="1" customWidth="1"/>
    <col min="2" max="2" width="11.5703125" style="4"/>
    <col min="3" max="3" width="20" style="4" customWidth="1"/>
    <col min="4" max="4" width="23.5703125" style="4" customWidth="1"/>
    <col min="5" max="5" width="37.140625" style="4" bestFit="1" customWidth="1"/>
    <col min="6" max="6" width="57.42578125" style="4" bestFit="1" customWidth="1"/>
    <col min="7" max="7" width="24.5703125" style="4" bestFit="1" customWidth="1"/>
    <col min="8" max="8" width="20.7109375" style="4" customWidth="1"/>
  </cols>
  <sheetData>
    <row r="1" spans="1:8" s="27" customFormat="1" ht="20.25" x14ac:dyDescent="0.3">
      <c r="A1" s="204" t="s">
        <v>20</v>
      </c>
      <c r="B1" s="204"/>
      <c r="C1" s="204"/>
      <c r="D1" s="204"/>
      <c r="E1" s="204"/>
      <c r="F1" s="204"/>
      <c r="G1" s="204"/>
      <c r="H1" s="204"/>
    </row>
    <row r="2" spans="1:8" s="27" customFormat="1" ht="20.25" x14ac:dyDescent="0.3">
      <c r="A2" s="205" t="s">
        <v>9</v>
      </c>
      <c r="B2" s="205"/>
      <c r="C2" s="205"/>
      <c r="D2" s="205"/>
      <c r="E2" s="205"/>
      <c r="F2" s="205"/>
      <c r="G2" s="205"/>
      <c r="H2" s="205"/>
    </row>
    <row r="3" spans="1:8" s="27" customFormat="1" ht="20.25" x14ac:dyDescent="0.3">
      <c r="A3" s="206" t="s">
        <v>565</v>
      </c>
      <c r="B3" s="206"/>
      <c r="C3" s="206"/>
      <c r="D3" s="206"/>
      <c r="E3" s="206"/>
      <c r="F3" s="206"/>
      <c r="G3" s="206"/>
      <c r="H3" s="206"/>
    </row>
    <row r="4" spans="1:8" x14ac:dyDescent="0.2">
      <c r="A4" s="212" t="s">
        <v>0</v>
      </c>
      <c r="B4" s="212" t="s">
        <v>4</v>
      </c>
      <c r="C4" s="212"/>
      <c r="D4" s="212"/>
      <c r="E4" s="21" t="s">
        <v>1</v>
      </c>
      <c r="F4" s="212" t="s">
        <v>2</v>
      </c>
      <c r="G4" s="212"/>
      <c r="H4" s="212" t="s">
        <v>51</v>
      </c>
    </row>
    <row r="5" spans="1:8" ht="13.9" customHeight="1" x14ac:dyDescent="0.2">
      <c r="A5" s="221"/>
      <c r="B5" s="212" t="s">
        <v>3</v>
      </c>
      <c r="C5" s="212" t="s">
        <v>10</v>
      </c>
      <c r="D5" s="212" t="s">
        <v>17</v>
      </c>
      <c r="E5" s="212" t="s">
        <v>5</v>
      </c>
      <c r="F5" s="219" t="s">
        <v>49</v>
      </c>
      <c r="G5" s="214" t="s">
        <v>50</v>
      </c>
      <c r="H5" s="212"/>
    </row>
    <row r="6" spans="1:8" ht="20.25" customHeight="1" x14ac:dyDescent="0.2">
      <c r="A6" s="221"/>
      <c r="B6" s="212"/>
      <c r="C6" s="212"/>
      <c r="D6" s="212"/>
      <c r="E6" s="212"/>
      <c r="F6" s="249"/>
      <c r="G6" s="214"/>
      <c r="H6" s="212"/>
    </row>
    <row r="7" spans="1:8" s="63" customFormat="1" ht="20.25" customHeight="1" x14ac:dyDescent="0.2">
      <c r="A7" s="240" t="s">
        <v>55</v>
      </c>
      <c r="B7" s="241"/>
      <c r="C7" s="241"/>
      <c r="D7" s="241"/>
      <c r="E7" s="241"/>
      <c r="F7" s="241"/>
      <c r="G7" s="241"/>
      <c r="H7" s="242"/>
    </row>
    <row r="8" spans="1:8" ht="25.5" x14ac:dyDescent="0.2">
      <c r="A8" s="56" t="s">
        <v>126</v>
      </c>
      <c r="B8" s="56" t="s">
        <v>191</v>
      </c>
      <c r="C8" s="56" t="s">
        <v>136</v>
      </c>
      <c r="D8" s="56" t="s">
        <v>192</v>
      </c>
      <c r="E8" s="56" t="s">
        <v>193</v>
      </c>
      <c r="F8" s="56" t="s">
        <v>194</v>
      </c>
      <c r="G8" s="80">
        <v>5982000</v>
      </c>
      <c r="H8" s="77" t="s">
        <v>14</v>
      </c>
    </row>
    <row r="9" spans="1:8" ht="25.5" x14ac:dyDescent="0.2">
      <c r="A9" s="56" t="s">
        <v>25</v>
      </c>
      <c r="B9" s="56" t="s">
        <v>158</v>
      </c>
      <c r="C9" s="56" t="s">
        <v>169</v>
      </c>
      <c r="D9" s="56" t="s">
        <v>195</v>
      </c>
      <c r="E9" s="56" t="s">
        <v>196</v>
      </c>
      <c r="F9" s="56" t="s">
        <v>197</v>
      </c>
      <c r="G9" s="80">
        <v>12972000</v>
      </c>
      <c r="H9" s="77" t="s">
        <v>14</v>
      </c>
    </row>
    <row r="10" spans="1:8" ht="38.25" x14ac:dyDescent="0.2">
      <c r="A10" s="56" t="s">
        <v>55</v>
      </c>
      <c r="B10" s="56" t="s">
        <v>198</v>
      </c>
      <c r="C10" s="56" t="s">
        <v>106</v>
      </c>
      <c r="D10" s="56" t="s">
        <v>199</v>
      </c>
      <c r="E10" s="56" t="s">
        <v>200</v>
      </c>
      <c r="F10" s="56" t="s">
        <v>201</v>
      </c>
      <c r="G10" s="80">
        <v>62020000</v>
      </c>
      <c r="H10" s="77" t="s">
        <v>14</v>
      </c>
    </row>
    <row r="11" spans="1:8" ht="12.75" x14ac:dyDescent="0.2">
      <c r="A11" s="243" t="s">
        <v>556</v>
      </c>
      <c r="B11" s="243"/>
      <c r="C11" s="243"/>
      <c r="D11" s="243"/>
      <c r="E11" s="243"/>
      <c r="F11" s="243"/>
      <c r="G11" s="81">
        <f>SUM(G8:G10)</f>
        <v>80974000</v>
      </c>
      <c r="H11" s="82"/>
    </row>
    <row r="12" spans="1:8" s="63" customFormat="1" ht="17.25" customHeight="1" x14ac:dyDescent="0.2">
      <c r="A12" s="244" t="s">
        <v>77</v>
      </c>
      <c r="B12" s="245"/>
      <c r="C12" s="245"/>
      <c r="D12" s="245"/>
      <c r="E12" s="245"/>
      <c r="F12" s="245"/>
      <c r="G12" s="245"/>
      <c r="H12" s="246"/>
    </row>
    <row r="13" spans="1:8" ht="24" customHeight="1" x14ac:dyDescent="0.2">
      <c r="A13" s="56" t="s">
        <v>208</v>
      </c>
      <c r="B13" s="65" t="s">
        <v>61</v>
      </c>
      <c r="C13" s="56" t="s">
        <v>346</v>
      </c>
      <c r="D13" s="56" t="s">
        <v>347</v>
      </c>
      <c r="E13" s="65" t="s">
        <v>348</v>
      </c>
      <c r="F13" s="56" t="s">
        <v>384</v>
      </c>
      <c r="G13" s="76">
        <v>3600000</v>
      </c>
      <c r="H13" s="77" t="s">
        <v>14</v>
      </c>
    </row>
    <row r="14" spans="1:8" ht="24" customHeight="1" x14ac:dyDescent="0.2">
      <c r="A14" s="56" t="s">
        <v>208</v>
      </c>
      <c r="B14" s="65" t="s">
        <v>61</v>
      </c>
      <c r="C14" s="56" t="s">
        <v>350</v>
      </c>
      <c r="D14" s="56" t="s">
        <v>351</v>
      </c>
      <c r="E14" s="65" t="s">
        <v>348</v>
      </c>
      <c r="F14" s="56" t="s">
        <v>384</v>
      </c>
      <c r="G14" s="76">
        <v>1800000</v>
      </c>
      <c r="H14" s="77" t="s">
        <v>14</v>
      </c>
    </row>
    <row r="15" spans="1:8" ht="24" customHeight="1" x14ac:dyDescent="0.2">
      <c r="A15" s="56" t="s">
        <v>208</v>
      </c>
      <c r="B15" s="65" t="s">
        <v>61</v>
      </c>
      <c r="C15" s="56" t="s">
        <v>352</v>
      </c>
      <c r="D15" s="56" t="s">
        <v>353</v>
      </c>
      <c r="E15" s="65" t="s">
        <v>348</v>
      </c>
      <c r="F15" s="56" t="s">
        <v>384</v>
      </c>
      <c r="G15" s="76">
        <v>1800000</v>
      </c>
      <c r="H15" s="77" t="s">
        <v>14</v>
      </c>
    </row>
    <row r="16" spans="1:8" ht="24" customHeight="1" x14ac:dyDescent="0.2">
      <c r="A16" s="56" t="s">
        <v>208</v>
      </c>
      <c r="B16" s="65" t="s">
        <v>61</v>
      </c>
      <c r="C16" s="56" t="s">
        <v>354</v>
      </c>
      <c r="D16" s="56" t="s">
        <v>355</v>
      </c>
      <c r="E16" s="65" t="s">
        <v>348</v>
      </c>
      <c r="F16" s="56" t="s">
        <v>384</v>
      </c>
      <c r="G16" s="76">
        <v>1800000</v>
      </c>
      <c r="H16" s="77" t="s">
        <v>14</v>
      </c>
    </row>
    <row r="17" spans="1:8" ht="24" customHeight="1" x14ac:dyDescent="0.2">
      <c r="A17" s="56" t="s">
        <v>208</v>
      </c>
      <c r="B17" s="65" t="s">
        <v>61</v>
      </c>
      <c r="C17" s="56" t="s">
        <v>356</v>
      </c>
      <c r="D17" s="56" t="s">
        <v>357</v>
      </c>
      <c r="E17" s="65" t="s">
        <v>348</v>
      </c>
      <c r="F17" s="56" t="s">
        <v>384</v>
      </c>
      <c r="G17" s="76">
        <v>1800000</v>
      </c>
      <c r="H17" s="77" t="s">
        <v>14</v>
      </c>
    </row>
    <row r="18" spans="1:8" ht="24" customHeight="1" x14ac:dyDescent="0.2">
      <c r="A18" s="56" t="s">
        <v>208</v>
      </c>
      <c r="B18" s="65" t="s">
        <v>61</v>
      </c>
      <c r="C18" s="56" t="s">
        <v>358</v>
      </c>
      <c r="D18" s="56" t="s">
        <v>359</v>
      </c>
      <c r="E18" s="65" t="s">
        <v>348</v>
      </c>
      <c r="F18" s="56" t="s">
        <v>384</v>
      </c>
      <c r="G18" s="76">
        <v>2150000</v>
      </c>
      <c r="H18" s="77" t="s">
        <v>14</v>
      </c>
    </row>
    <row r="19" spans="1:8" ht="24" customHeight="1" x14ac:dyDescent="0.2">
      <c r="A19" s="56" t="s">
        <v>208</v>
      </c>
      <c r="B19" s="65" t="s">
        <v>61</v>
      </c>
      <c r="C19" s="56" t="s">
        <v>360</v>
      </c>
      <c r="D19" s="56" t="s">
        <v>361</v>
      </c>
      <c r="E19" s="65" t="s">
        <v>348</v>
      </c>
      <c r="F19" s="56" t="s">
        <v>384</v>
      </c>
      <c r="G19" s="76">
        <v>2150000</v>
      </c>
      <c r="H19" s="77" t="s">
        <v>14</v>
      </c>
    </row>
    <row r="20" spans="1:8" ht="24" customHeight="1" x14ac:dyDescent="0.2">
      <c r="A20" s="56" t="s">
        <v>208</v>
      </c>
      <c r="B20" s="79" t="s">
        <v>322</v>
      </c>
      <c r="C20" s="56" t="s">
        <v>362</v>
      </c>
      <c r="D20" s="56" t="s">
        <v>363</v>
      </c>
      <c r="E20" s="65" t="s">
        <v>348</v>
      </c>
      <c r="F20" s="56" t="s">
        <v>364</v>
      </c>
      <c r="G20" s="76">
        <v>1800000</v>
      </c>
      <c r="H20" s="77" t="s">
        <v>14</v>
      </c>
    </row>
    <row r="21" spans="1:8" ht="24" customHeight="1" x14ac:dyDescent="0.2">
      <c r="A21" s="56" t="s">
        <v>208</v>
      </c>
      <c r="B21" s="79" t="s">
        <v>322</v>
      </c>
      <c r="C21" s="56" t="s">
        <v>365</v>
      </c>
      <c r="D21" s="56" t="s">
        <v>366</v>
      </c>
      <c r="E21" s="65" t="s">
        <v>348</v>
      </c>
      <c r="F21" s="56" t="s">
        <v>364</v>
      </c>
      <c r="G21" s="76">
        <v>1800000</v>
      </c>
      <c r="H21" s="77" t="s">
        <v>14</v>
      </c>
    </row>
    <row r="22" spans="1:8" ht="24" customHeight="1" x14ac:dyDescent="0.2">
      <c r="A22" s="56" t="s">
        <v>208</v>
      </c>
      <c r="B22" s="79" t="s">
        <v>322</v>
      </c>
      <c r="C22" s="56" t="s">
        <v>367</v>
      </c>
      <c r="D22" s="56" t="s">
        <v>368</v>
      </c>
      <c r="E22" s="65" t="s">
        <v>348</v>
      </c>
      <c r="F22" s="56" t="s">
        <v>349</v>
      </c>
      <c r="G22" s="76">
        <v>3600000</v>
      </c>
      <c r="H22" s="77" t="s">
        <v>14</v>
      </c>
    </row>
    <row r="23" spans="1:8" ht="24" customHeight="1" x14ac:dyDescent="0.2">
      <c r="A23" s="56" t="s">
        <v>208</v>
      </c>
      <c r="B23" s="79" t="s">
        <v>322</v>
      </c>
      <c r="C23" s="56" t="s">
        <v>369</v>
      </c>
      <c r="D23" s="56" t="s">
        <v>370</v>
      </c>
      <c r="E23" s="65" t="s">
        <v>348</v>
      </c>
      <c r="F23" s="56" t="s">
        <v>349</v>
      </c>
      <c r="G23" s="76">
        <v>3600000</v>
      </c>
      <c r="H23" s="77" t="s">
        <v>14</v>
      </c>
    </row>
    <row r="24" spans="1:8" ht="24" customHeight="1" x14ac:dyDescent="0.2">
      <c r="A24" s="56" t="s">
        <v>208</v>
      </c>
      <c r="B24" s="79" t="s">
        <v>322</v>
      </c>
      <c r="C24" s="56" t="s">
        <v>362</v>
      </c>
      <c r="D24" s="56" t="s">
        <v>371</v>
      </c>
      <c r="E24" s="65" t="s">
        <v>348</v>
      </c>
      <c r="F24" s="56" t="s">
        <v>364</v>
      </c>
      <c r="G24" s="76">
        <v>1800000</v>
      </c>
      <c r="H24" s="77" t="s">
        <v>14</v>
      </c>
    </row>
    <row r="25" spans="1:8" ht="24" customHeight="1" x14ac:dyDescent="0.2">
      <c r="A25" s="56" t="s">
        <v>208</v>
      </c>
      <c r="B25" s="79" t="s">
        <v>322</v>
      </c>
      <c r="C25" s="56" t="s">
        <v>362</v>
      </c>
      <c r="D25" s="56" t="s">
        <v>351</v>
      </c>
      <c r="E25" s="65" t="s">
        <v>348</v>
      </c>
      <c r="F25" s="56" t="s">
        <v>364</v>
      </c>
      <c r="G25" s="76">
        <v>1800000</v>
      </c>
      <c r="H25" s="77" t="s">
        <v>14</v>
      </c>
    </row>
    <row r="26" spans="1:8" ht="24" customHeight="1" x14ac:dyDescent="0.2">
      <c r="A26" s="56" t="s">
        <v>208</v>
      </c>
      <c r="B26" s="79" t="s">
        <v>322</v>
      </c>
      <c r="C26" s="56" t="s">
        <v>365</v>
      </c>
      <c r="D26" s="56" t="s">
        <v>372</v>
      </c>
      <c r="E26" s="65" t="s">
        <v>348</v>
      </c>
      <c r="F26" s="56" t="s">
        <v>364</v>
      </c>
      <c r="G26" s="76">
        <v>1800000</v>
      </c>
      <c r="H26" s="77" t="s">
        <v>14</v>
      </c>
    </row>
    <row r="27" spans="1:8" ht="24" customHeight="1" x14ac:dyDescent="0.2">
      <c r="A27" s="56" t="s">
        <v>208</v>
      </c>
      <c r="B27" s="79" t="s">
        <v>373</v>
      </c>
      <c r="C27" s="56" t="s">
        <v>374</v>
      </c>
      <c r="D27" s="56" t="s">
        <v>375</v>
      </c>
      <c r="E27" s="65" t="s">
        <v>376</v>
      </c>
      <c r="F27" s="56" t="s">
        <v>364</v>
      </c>
      <c r="G27" s="76">
        <v>1800000</v>
      </c>
      <c r="H27" s="77" t="s">
        <v>14</v>
      </c>
    </row>
    <row r="28" spans="1:8" ht="24" customHeight="1" x14ac:dyDescent="0.2">
      <c r="A28" s="56" t="s">
        <v>208</v>
      </c>
      <c r="B28" s="79" t="s">
        <v>373</v>
      </c>
      <c r="C28" s="56" t="s">
        <v>377</v>
      </c>
      <c r="D28" s="56" t="s">
        <v>319</v>
      </c>
      <c r="E28" s="65" t="s">
        <v>376</v>
      </c>
      <c r="F28" s="56" t="s">
        <v>364</v>
      </c>
      <c r="G28" s="76">
        <v>1800000</v>
      </c>
      <c r="H28" s="77" t="s">
        <v>14</v>
      </c>
    </row>
    <row r="29" spans="1:8" ht="24" customHeight="1" x14ac:dyDescent="0.2">
      <c r="A29" s="56" t="s">
        <v>208</v>
      </c>
      <c r="B29" s="79" t="s">
        <v>373</v>
      </c>
      <c r="C29" s="56" t="s">
        <v>378</v>
      </c>
      <c r="D29" s="56" t="s">
        <v>319</v>
      </c>
      <c r="E29" s="65" t="s">
        <v>376</v>
      </c>
      <c r="F29" s="56" t="s">
        <v>349</v>
      </c>
      <c r="G29" s="76">
        <v>3600000</v>
      </c>
      <c r="H29" s="77" t="s">
        <v>14</v>
      </c>
    </row>
    <row r="30" spans="1:8" ht="24" customHeight="1" x14ac:dyDescent="0.2">
      <c r="A30" s="56" t="s">
        <v>208</v>
      </c>
      <c r="B30" s="65" t="s">
        <v>379</v>
      </c>
      <c r="C30" s="56" t="s">
        <v>380</v>
      </c>
      <c r="D30" s="56" t="s">
        <v>379</v>
      </c>
      <c r="E30" s="65" t="s">
        <v>376</v>
      </c>
      <c r="F30" s="56" t="s">
        <v>349</v>
      </c>
      <c r="G30" s="76">
        <v>3600000</v>
      </c>
      <c r="H30" s="77" t="s">
        <v>14</v>
      </c>
    </row>
    <row r="31" spans="1:8" ht="24" customHeight="1" x14ac:dyDescent="0.2">
      <c r="A31" s="56" t="s">
        <v>208</v>
      </c>
      <c r="B31" s="65" t="s">
        <v>379</v>
      </c>
      <c r="C31" s="56" t="s">
        <v>381</v>
      </c>
      <c r="D31" s="56" t="s">
        <v>382</v>
      </c>
      <c r="E31" s="65" t="s">
        <v>376</v>
      </c>
      <c r="F31" s="56" t="s">
        <v>364</v>
      </c>
      <c r="G31" s="76">
        <v>1800000</v>
      </c>
      <c r="H31" s="77" t="s">
        <v>14</v>
      </c>
    </row>
    <row r="32" spans="1:8" ht="24" customHeight="1" x14ac:dyDescent="0.2">
      <c r="A32" s="56" t="s">
        <v>208</v>
      </c>
      <c r="B32" s="65" t="s">
        <v>379</v>
      </c>
      <c r="C32" s="56" t="s">
        <v>383</v>
      </c>
      <c r="D32" s="56" t="s">
        <v>351</v>
      </c>
      <c r="E32" s="65" t="s">
        <v>376</v>
      </c>
      <c r="F32" s="56" t="s">
        <v>364</v>
      </c>
      <c r="G32" s="76">
        <v>1800000</v>
      </c>
      <c r="H32" s="77" t="s">
        <v>14</v>
      </c>
    </row>
    <row r="33" spans="1:8" ht="12.75" x14ac:dyDescent="0.2">
      <c r="A33" s="247" t="s">
        <v>556</v>
      </c>
      <c r="B33" s="243"/>
      <c r="C33" s="243"/>
      <c r="D33" s="243"/>
      <c r="E33" s="243"/>
      <c r="F33" s="248"/>
      <c r="G33" s="83">
        <f>SUM(G13:G32)</f>
        <v>45700000</v>
      </c>
      <c r="H33" s="84"/>
    </row>
    <row r="34" spans="1:8" ht="12.75" x14ac:dyDescent="0.2">
      <c r="A34" s="247" t="s">
        <v>557</v>
      </c>
      <c r="B34" s="243"/>
      <c r="C34" s="243"/>
      <c r="D34" s="243"/>
      <c r="E34" s="243"/>
      <c r="F34" s="248"/>
      <c r="G34" s="85">
        <f>+G33+G11</f>
        <v>126674000</v>
      </c>
      <c r="H34" s="84"/>
    </row>
  </sheetData>
  <mergeCells count="18">
    <mergeCell ref="A1:H1"/>
    <mergeCell ref="A2:H2"/>
    <mergeCell ref="A3:H3"/>
    <mergeCell ref="A4:A6"/>
    <mergeCell ref="B4:D4"/>
    <mergeCell ref="F4:G4"/>
    <mergeCell ref="H4:H6"/>
    <mergeCell ref="B5:B6"/>
    <mergeCell ref="C5:C6"/>
    <mergeCell ref="D5:D6"/>
    <mergeCell ref="E5:E6"/>
    <mergeCell ref="F5:F6"/>
    <mergeCell ref="G5:G6"/>
    <mergeCell ref="A7:H7"/>
    <mergeCell ref="A11:F11"/>
    <mergeCell ref="A12:H12"/>
    <mergeCell ref="A33:F33"/>
    <mergeCell ref="A34:F3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5"/>
  <sheetViews>
    <sheetView topLeftCell="A42" zoomScale="70" zoomScaleNormal="70" workbookViewId="0">
      <selection activeCell="A9" sqref="A9:J52"/>
    </sheetView>
  </sheetViews>
  <sheetFormatPr baseColWidth="10" defaultColWidth="11.42578125" defaultRowHeight="16.5" x14ac:dyDescent="0.3"/>
  <cols>
    <col min="1" max="1" width="18.7109375" style="4" customWidth="1"/>
    <col min="2" max="2" width="13.5703125" style="4" customWidth="1"/>
    <col min="3" max="3" width="17" style="4" customWidth="1"/>
    <col min="4" max="4" width="22.42578125" style="4" customWidth="1"/>
    <col min="5" max="5" width="16.7109375" style="4" customWidth="1"/>
    <col min="6" max="6" width="25" style="4" customWidth="1"/>
    <col min="7" max="7" width="26.7109375" style="4" customWidth="1"/>
    <col min="8" max="8" width="31.140625" style="4" customWidth="1"/>
    <col min="9" max="9" width="16.42578125" style="4" customWidth="1"/>
    <col min="10" max="10" width="17.140625" style="13" customWidth="1"/>
    <col min="11" max="22" width="11.42578125" style="13"/>
    <col min="23" max="16384" width="11.42578125" style="2"/>
  </cols>
  <sheetData>
    <row r="1" spans="1:11" s="13" customFormat="1" ht="20.25" x14ac:dyDescent="0.2">
      <c r="A1" s="266" t="s">
        <v>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13" customFormat="1" ht="20.25" x14ac:dyDescent="0.2">
      <c r="A2" s="266" t="s">
        <v>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s="13" customFormat="1" ht="21" thickBot="1" x14ac:dyDescent="0.25">
      <c r="A3" s="268" t="s">
        <v>565</v>
      </c>
      <c r="B3" s="269"/>
      <c r="C3" s="269"/>
      <c r="D3" s="269"/>
      <c r="E3" s="269"/>
      <c r="F3" s="269"/>
      <c r="G3" s="269"/>
      <c r="H3" s="269"/>
      <c r="I3" s="269"/>
      <c r="J3" s="270"/>
      <c r="K3" s="270"/>
    </row>
    <row r="4" spans="1:11" s="13" customFormat="1" ht="21" customHeight="1" thickBot="1" x14ac:dyDescent="0.35">
      <c r="A4" s="276" t="s">
        <v>47</v>
      </c>
      <c r="B4" s="277"/>
      <c r="C4" s="277"/>
      <c r="D4" s="277"/>
      <c r="E4" s="277"/>
      <c r="F4" s="277"/>
      <c r="G4" s="277"/>
      <c r="H4" s="277"/>
      <c r="I4" s="278"/>
      <c r="J4" s="32"/>
      <c r="K4" s="32"/>
    </row>
    <row r="5" spans="1:11" s="13" customFormat="1" x14ac:dyDescent="0.2">
      <c r="A5" s="29"/>
      <c r="B5" s="29"/>
      <c r="C5" s="29"/>
      <c r="D5" s="29"/>
      <c r="E5" s="29"/>
      <c r="F5" s="29"/>
      <c r="G5" s="29"/>
      <c r="H5" s="30"/>
      <c r="I5" s="30"/>
      <c r="J5" s="20"/>
      <c r="K5" s="20"/>
    </row>
    <row r="6" spans="1:11" s="13" customFormat="1" ht="17.25" thickBot="1" x14ac:dyDescent="0.35">
      <c r="A6" s="18"/>
      <c r="B6" s="18"/>
      <c r="C6" s="18"/>
      <c r="D6" s="18"/>
      <c r="E6" s="18"/>
      <c r="F6" s="18"/>
      <c r="G6" s="18"/>
      <c r="H6" s="18"/>
      <c r="I6" s="18"/>
    </row>
    <row r="7" spans="1:11" ht="51" customHeight="1" thickBot="1" x14ac:dyDescent="0.25">
      <c r="A7" s="271" t="s">
        <v>4</v>
      </c>
      <c r="B7" s="273"/>
      <c r="C7" s="271" t="s">
        <v>21</v>
      </c>
      <c r="D7" s="272"/>
      <c r="E7" s="273"/>
      <c r="F7" s="31" t="s">
        <v>1</v>
      </c>
      <c r="G7" s="271" t="s">
        <v>2</v>
      </c>
      <c r="H7" s="273"/>
      <c r="I7" s="274" t="s">
        <v>13</v>
      </c>
    </row>
    <row r="8" spans="1:11" ht="78" customHeight="1" thickBot="1" x14ac:dyDescent="0.25">
      <c r="A8" s="33" t="s">
        <v>0</v>
      </c>
      <c r="B8" s="33" t="s">
        <v>28</v>
      </c>
      <c r="C8" s="33" t="s">
        <v>17</v>
      </c>
      <c r="D8" s="53" t="s">
        <v>45</v>
      </c>
      <c r="E8" s="33" t="s">
        <v>52</v>
      </c>
      <c r="F8" s="54" t="s">
        <v>5</v>
      </c>
      <c r="G8" s="33" t="s">
        <v>6</v>
      </c>
      <c r="H8" s="55" t="s">
        <v>7</v>
      </c>
      <c r="I8" s="275"/>
    </row>
    <row r="9" spans="1:11" ht="18.75" customHeight="1" thickBot="1" x14ac:dyDescent="0.25">
      <c r="A9" s="253" t="s">
        <v>55</v>
      </c>
      <c r="B9" s="253"/>
      <c r="C9" s="253"/>
      <c r="D9" s="253"/>
      <c r="E9" s="253"/>
      <c r="F9" s="253"/>
      <c r="G9" s="253"/>
      <c r="H9" s="253"/>
      <c r="I9" s="254"/>
    </row>
    <row r="10" spans="1:11" s="13" customFormat="1" ht="63.75" x14ac:dyDescent="0.2">
      <c r="A10" s="91" t="s">
        <v>55</v>
      </c>
      <c r="B10" s="91" t="s">
        <v>88</v>
      </c>
      <c r="C10" s="91" t="s">
        <v>89</v>
      </c>
      <c r="D10" s="91" t="s">
        <v>90</v>
      </c>
      <c r="E10" s="91">
        <v>600</v>
      </c>
      <c r="F10" s="92" t="s">
        <v>91</v>
      </c>
      <c r="G10" s="92" t="s">
        <v>92</v>
      </c>
      <c r="H10" s="93">
        <v>48000000</v>
      </c>
      <c r="I10" s="94" t="s">
        <v>14</v>
      </c>
    </row>
    <row r="11" spans="1:11" s="13" customFormat="1" ht="63.75" x14ac:dyDescent="0.2">
      <c r="A11" s="56" t="s">
        <v>22</v>
      </c>
      <c r="B11" s="56" t="s">
        <v>93</v>
      </c>
      <c r="C11" s="56" t="s">
        <v>93</v>
      </c>
      <c r="D11" s="56" t="s">
        <v>90</v>
      </c>
      <c r="E11" s="56">
        <v>1073</v>
      </c>
      <c r="F11" s="57" t="s">
        <v>94</v>
      </c>
      <c r="G11" s="57" t="s">
        <v>92</v>
      </c>
      <c r="H11" s="58">
        <v>85840000</v>
      </c>
      <c r="I11" s="62" t="s">
        <v>14</v>
      </c>
    </row>
    <row r="12" spans="1:11" s="13" customFormat="1" ht="63.75" x14ac:dyDescent="0.2">
      <c r="A12" s="56" t="s">
        <v>55</v>
      </c>
      <c r="B12" s="56" t="s">
        <v>95</v>
      </c>
      <c r="C12" s="56" t="s">
        <v>96</v>
      </c>
      <c r="D12" s="56" t="s">
        <v>90</v>
      </c>
      <c r="E12" s="56">
        <v>3000</v>
      </c>
      <c r="F12" s="57" t="s">
        <v>97</v>
      </c>
      <c r="G12" s="57" t="s">
        <v>92</v>
      </c>
      <c r="H12" s="58">
        <v>240000000</v>
      </c>
      <c r="I12" s="62" t="s">
        <v>99</v>
      </c>
    </row>
    <row r="13" spans="1:11" s="13" customFormat="1" ht="64.5" thickBot="1" x14ac:dyDescent="0.25">
      <c r="A13" s="95" t="s">
        <v>22</v>
      </c>
      <c r="B13" s="95" t="s">
        <v>93</v>
      </c>
      <c r="C13" s="95" t="s">
        <v>98</v>
      </c>
      <c r="D13" s="95" t="s">
        <v>90</v>
      </c>
      <c r="E13" s="95">
        <v>1652</v>
      </c>
      <c r="F13" s="96" t="s">
        <v>97</v>
      </c>
      <c r="G13" s="96" t="s">
        <v>92</v>
      </c>
      <c r="H13" s="97">
        <v>132160000</v>
      </c>
      <c r="I13" s="98" t="s">
        <v>99</v>
      </c>
    </row>
    <row r="14" spans="1:11" s="13" customFormat="1" ht="13.5" thickBot="1" x14ac:dyDescent="0.25">
      <c r="A14" s="255" t="s">
        <v>556</v>
      </c>
      <c r="B14" s="255"/>
      <c r="C14" s="255"/>
      <c r="D14" s="255"/>
      <c r="E14" s="255"/>
      <c r="F14" s="255"/>
      <c r="G14" s="256"/>
      <c r="H14" s="106">
        <f>SUM(H10:H13)</f>
        <v>506000000</v>
      </c>
      <c r="I14" s="107"/>
    </row>
    <row r="15" spans="1:11" s="13" customFormat="1" ht="21.75" customHeight="1" thickBot="1" x14ac:dyDescent="0.25">
      <c r="A15" s="257" t="s">
        <v>77</v>
      </c>
      <c r="B15" s="258"/>
      <c r="C15" s="258"/>
      <c r="D15" s="258"/>
      <c r="E15" s="258"/>
      <c r="F15" s="258"/>
      <c r="G15" s="258"/>
      <c r="H15" s="258"/>
      <c r="I15" s="259"/>
    </row>
    <row r="16" spans="1:11" s="13" customFormat="1" ht="63.75" x14ac:dyDescent="0.2">
      <c r="A16" s="91" t="s">
        <v>208</v>
      </c>
      <c r="B16" s="91" t="s">
        <v>385</v>
      </c>
      <c r="C16" s="91" t="s">
        <v>386</v>
      </c>
      <c r="D16" s="92" t="s">
        <v>387</v>
      </c>
      <c r="E16" s="91">
        <v>2000</v>
      </c>
      <c r="F16" s="92" t="s">
        <v>388</v>
      </c>
      <c r="G16" s="92" t="s">
        <v>389</v>
      </c>
      <c r="H16" s="101">
        <f>E16*24000</f>
        <v>48000000</v>
      </c>
      <c r="I16" s="102" t="s">
        <v>14</v>
      </c>
      <c r="J16" s="252" t="s">
        <v>566</v>
      </c>
    </row>
    <row r="17" spans="1:10" s="13" customFormat="1" ht="63.75" x14ac:dyDescent="0.2">
      <c r="A17" s="56" t="s">
        <v>208</v>
      </c>
      <c r="B17" s="56" t="s">
        <v>390</v>
      </c>
      <c r="C17" s="56" t="s">
        <v>391</v>
      </c>
      <c r="D17" s="57" t="s">
        <v>387</v>
      </c>
      <c r="E17" s="56">
        <v>3000</v>
      </c>
      <c r="F17" s="57" t="s">
        <v>388</v>
      </c>
      <c r="G17" s="57" t="s">
        <v>389</v>
      </c>
      <c r="H17" s="100">
        <f>E17*24000</f>
        <v>72000000</v>
      </c>
      <c r="I17" s="72" t="s">
        <v>14</v>
      </c>
      <c r="J17" s="252"/>
    </row>
    <row r="18" spans="1:10" s="13" customFormat="1" ht="64.5" thickBot="1" x14ac:dyDescent="0.25">
      <c r="A18" s="56" t="s">
        <v>208</v>
      </c>
      <c r="B18" s="56" t="s">
        <v>330</v>
      </c>
      <c r="C18" s="56" t="s">
        <v>332</v>
      </c>
      <c r="D18" s="57" t="s">
        <v>387</v>
      </c>
      <c r="E18" s="56">
        <v>2000</v>
      </c>
      <c r="F18" s="57" t="s">
        <v>388</v>
      </c>
      <c r="G18" s="57" t="s">
        <v>389</v>
      </c>
      <c r="H18" s="103">
        <f>E18*24000</f>
        <v>48000000</v>
      </c>
      <c r="I18" s="104" t="s">
        <v>14</v>
      </c>
      <c r="J18" s="252"/>
    </row>
    <row r="19" spans="1:10" s="13" customFormat="1" ht="13.5" thickBot="1" x14ac:dyDescent="0.25">
      <c r="A19" s="262"/>
      <c r="B19" s="262"/>
      <c r="C19" s="262"/>
      <c r="D19" s="262"/>
      <c r="E19" s="262"/>
      <c r="F19" s="262"/>
      <c r="G19" s="263"/>
      <c r="H19" s="105">
        <f>SUM(H16:H18)</f>
        <v>168000000</v>
      </c>
      <c r="I19" s="99"/>
    </row>
    <row r="20" spans="1:10" s="13" customFormat="1" ht="21" customHeight="1" thickBot="1" x14ac:dyDescent="0.25">
      <c r="A20" s="250" t="s">
        <v>461</v>
      </c>
      <c r="B20" s="251"/>
      <c r="C20" s="251"/>
      <c r="D20" s="251"/>
      <c r="E20" s="251"/>
      <c r="F20" s="251"/>
      <c r="G20" s="251"/>
      <c r="H20" s="251"/>
      <c r="I20" s="264"/>
    </row>
    <row r="21" spans="1:10" s="13" customFormat="1" ht="49.5" customHeight="1" x14ac:dyDescent="0.2">
      <c r="A21" s="59" t="s">
        <v>461</v>
      </c>
      <c r="B21" s="68" t="s">
        <v>462</v>
      </c>
      <c r="C21" s="59" t="s">
        <v>463</v>
      </c>
      <c r="D21" s="60" t="s">
        <v>464</v>
      </c>
      <c r="E21" s="59">
        <v>3800</v>
      </c>
      <c r="F21" s="60" t="s">
        <v>465</v>
      </c>
      <c r="G21" s="69" t="s">
        <v>466</v>
      </c>
      <c r="H21" s="108">
        <v>700000000</v>
      </c>
      <c r="I21" s="61" t="s">
        <v>14</v>
      </c>
      <c r="J21" s="260" t="s">
        <v>392</v>
      </c>
    </row>
    <row r="22" spans="1:10" s="13" customFormat="1" ht="49.5" customHeight="1" x14ac:dyDescent="0.2">
      <c r="A22" s="56" t="s">
        <v>461</v>
      </c>
      <c r="B22" s="56" t="s">
        <v>467</v>
      </c>
      <c r="C22" s="56" t="s">
        <v>463</v>
      </c>
      <c r="D22" s="57" t="s">
        <v>468</v>
      </c>
      <c r="E22" s="56">
        <v>1100</v>
      </c>
      <c r="F22" s="57" t="s">
        <v>465</v>
      </c>
      <c r="G22" s="71" t="s">
        <v>466</v>
      </c>
      <c r="H22" s="100">
        <v>280000000</v>
      </c>
      <c r="I22" s="62" t="s">
        <v>14</v>
      </c>
      <c r="J22" s="261"/>
    </row>
    <row r="23" spans="1:10" s="13" customFormat="1" ht="49.5" customHeight="1" x14ac:dyDescent="0.2">
      <c r="A23" s="56" t="s">
        <v>461</v>
      </c>
      <c r="B23" s="73" t="s">
        <v>469</v>
      </c>
      <c r="C23" s="56" t="s">
        <v>470</v>
      </c>
      <c r="D23" s="57" t="s">
        <v>464</v>
      </c>
      <c r="E23" s="56">
        <v>5000</v>
      </c>
      <c r="F23" s="57" t="s">
        <v>465</v>
      </c>
      <c r="G23" s="74" t="s">
        <v>471</v>
      </c>
      <c r="H23" s="100">
        <v>525000000</v>
      </c>
      <c r="I23" s="62" t="s">
        <v>14</v>
      </c>
      <c r="J23" s="261"/>
    </row>
    <row r="24" spans="1:10" s="13" customFormat="1" ht="49.5" customHeight="1" x14ac:dyDescent="0.2">
      <c r="A24" s="56" t="s">
        <v>461</v>
      </c>
      <c r="B24" s="73" t="s">
        <v>472</v>
      </c>
      <c r="C24" s="56" t="s">
        <v>473</v>
      </c>
      <c r="D24" s="57" t="s">
        <v>464</v>
      </c>
      <c r="E24" s="56">
        <v>2000</v>
      </c>
      <c r="F24" s="57" t="s">
        <v>465</v>
      </c>
      <c r="G24" s="71" t="s">
        <v>466</v>
      </c>
      <c r="H24" s="100">
        <v>450000000</v>
      </c>
      <c r="I24" s="62" t="s">
        <v>14</v>
      </c>
      <c r="J24" s="261"/>
    </row>
    <row r="25" spans="1:10" s="13" customFormat="1" ht="49.5" customHeight="1" x14ac:dyDescent="0.2">
      <c r="A25" s="56" t="s">
        <v>461</v>
      </c>
      <c r="B25" s="73" t="s">
        <v>474</v>
      </c>
      <c r="C25" s="56" t="s">
        <v>470</v>
      </c>
      <c r="D25" s="57" t="s">
        <v>475</v>
      </c>
      <c r="E25" s="56">
        <v>16000</v>
      </c>
      <c r="F25" s="57" t="s">
        <v>476</v>
      </c>
      <c r="G25" s="71" t="s">
        <v>466</v>
      </c>
      <c r="H25" s="100">
        <v>1075000000</v>
      </c>
      <c r="I25" s="62" t="s">
        <v>14</v>
      </c>
      <c r="J25" s="261"/>
    </row>
    <row r="26" spans="1:10" s="13" customFormat="1" ht="49.5" customHeight="1" x14ac:dyDescent="0.2">
      <c r="A26" s="56" t="s">
        <v>461</v>
      </c>
      <c r="B26" s="56" t="s">
        <v>477</v>
      </c>
      <c r="C26" s="56" t="s">
        <v>478</v>
      </c>
      <c r="D26" s="57" t="s">
        <v>479</v>
      </c>
      <c r="E26" s="56">
        <v>2300</v>
      </c>
      <c r="F26" s="57" t="s">
        <v>480</v>
      </c>
      <c r="G26" s="71" t="s">
        <v>466</v>
      </c>
      <c r="H26" s="100">
        <v>625000000</v>
      </c>
      <c r="I26" s="62" t="s">
        <v>14</v>
      </c>
      <c r="J26" s="261"/>
    </row>
    <row r="27" spans="1:10" s="13" customFormat="1" ht="49.5" customHeight="1" x14ac:dyDescent="0.2">
      <c r="A27" s="56" t="s">
        <v>461</v>
      </c>
      <c r="B27" s="56" t="s">
        <v>481</v>
      </c>
      <c r="C27" s="56" t="s">
        <v>482</v>
      </c>
      <c r="D27" s="57" t="s">
        <v>483</v>
      </c>
      <c r="E27" s="56">
        <v>250</v>
      </c>
      <c r="F27" s="57" t="s">
        <v>484</v>
      </c>
      <c r="G27" s="71" t="s">
        <v>485</v>
      </c>
      <c r="H27" s="100">
        <v>185000000</v>
      </c>
      <c r="I27" s="62" t="s">
        <v>14</v>
      </c>
      <c r="J27" s="261"/>
    </row>
    <row r="28" spans="1:10" s="13" customFormat="1" ht="49.5" customHeight="1" x14ac:dyDescent="0.2">
      <c r="A28" s="56" t="s">
        <v>490</v>
      </c>
      <c r="B28" s="56" t="s">
        <v>486</v>
      </c>
      <c r="C28" s="56" t="s">
        <v>478</v>
      </c>
      <c r="D28" s="56" t="s">
        <v>487</v>
      </c>
      <c r="E28" s="56">
        <v>4000</v>
      </c>
      <c r="F28" s="57" t="s">
        <v>488</v>
      </c>
      <c r="G28" s="73" t="s">
        <v>489</v>
      </c>
      <c r="H28" s="100">
        <v>375000000</v>
      </c>
      <c r="I28" s="62" t="s">
        <v>14</v>
      </c>
      <c r="J28" s="261"/>
    </row>
    <row r="29" spans="1:10" s="13" customFormat="1" ht="49.5" customHeight="1" x14ac:dyDescent="0.2">
      <c r="A29" s="56" t="s">
        <v>490</v>
      </c>
      <c r="B29" s="56" t="s">
        <v>490</v>
      </c>
      <c r="C29" s="56" t="s">
        <v>491</v>
      </c>
      <c r="D29" s="56" t="s">
        <v>479</v>
      </c>
      <c r="E29" s="56">
        <v>4000</v>
      </c>
      <c r="F29" s="57" t="s">
        <v>480</v>
      </c>
      <c r="G29" s="73" t="s">
        <v>492</v>
      </c>
      <c r="H29" s="100">
        <v>375000000</v>
      </c>
      <c r="I29" s="62" t="s">
        <v>14</v>
      </c>
      <c r="J29" s="261"/>
    </row>
    <row r="30" spans="1:10" s="13" customFormat="1" ht="49.5" customHeight="1" x14ac:dyDescent="0.2">
      <c r="A30" s="56" t="s">
        <v>558</v>
      </c>
      <c r="B30" s="56" t="s">
        <v>493</v>
      </c>
      <c r="C30" s="56" t="s">
        <v>494</v>
      </c>
      <c r="D30" s="56" t="s">
        <v>479</v>
      </c>
      <c r="E30" s="56">
        <v>16000</v>
      </c>
      <c r="F30" s="57" t="s">
        <v>480</v>
      </c>
      <c r="G30" s="71" t="s">
        <v>495</v>
      </c>
      <c r="H30" s="100">
        <v>600000000</v>
      </c>
      <c r="I30" s="62" t="s">
        <v>14</v>
      </c>
      <c r="J30" s="261"/>
    </row>
    <row r="31" spans="1:10" s="13" customFormat="1" ht="49.5" customHeight="1" x14ac:dyDescent="0.2">
      <c r="A31" s="56" t="s">
        <v>558</v>
      </c>
      <c r="B31" s="56" t="s">
        <v>496</v>
      </c>
      <c r="C31" s="56" t="s">
        <v>497</v>
      </c>
      <c r="D31" s="56" t="s">
        <v>479</v>
      </c>
      <c r="E31" s="56">
        <v>6000</v>
      </c>
      <c r="F31" s="57" t="s">
        <v>480</v>
      </c>
      <c r="G31" s="71" t="s">
        <v>498</v>
      </c>
      <c r="H31" s="100">
        <v>450000000</v>
      </c>
      <c r="I31" s="62" t="s">
        <v>14</v>
      </c>
      <c r="J31" s="261"/>
    </row>
    <row r="32" spans="1:10" s="13" customFormat="1" ht="49.5" customHeight="1" x14ac:dyDescent="0.2">
      <c r="A32" s="56" t="s">
        <v>558</v>
      </c>
      <c r="B32" s="56" t="s">
        <v>499</v>
      </c>
      <c r="C32" s="56" t="s">
        <v>500</v>
      </c>
      <c r="D32" s="56" t="s">
        <v>501</v>
      </c>
      <c r="E32" s="56">
        <v>7000</v>
      </c>
      <c r="F32" s="57" t="s">
        <v>502</v>
      </c>
      <c r="G32" s="71" t="s">
        <v>503</v>
      </c>
      <c r="H32" s="100">
        <v>1400000000</v>
      </c>
      <c r="I32" s="62" t="s">
        <v>14</v>
      </c>
      <c r="J32" s="261"/>
    </row>
    <row r="33" spans="1:10" s="13" customFormat="1" ht="49.5" customHeight="1" x14ac:dyDescent="0.2">
      <c r="A33" s="56" t="s">
        <v>558</v>
      </c>
      <c r="B33" s="56" t="s">
        <v>504</v>
      </c>
      <c r="C33" s="56" t="s">
        <v>504</v>
      </c>
      <c r="D33" s="56" t="s">
        <v>501</v>
      </c>
      <c r="E33" s="56">
        <v>4000</v>
      </c>
      <c r="F33" s="57" t="s">
        <v>502</v>
      </c>
      <c r="G33" s="71" t="s">
        <v>495</v>
      </c>
      <c r="H33" s="100">
        <v>400000000</v>
      </c>
      <c r="I33" s="62" t="s">
        <v>14</v>
      </c>
      <c r="J33" s="261"/>
    </row>
    <row r="34" spans="1:10" s="13" customFormat="1" ht="49.5" customHeight="1" x14ac:dyDescent="0.2">
      <c r="A34" s="56" t="s">
        <v>558</v>
      </c>
      <c r="B34" s="56" t="s">
        <v>504</v>
      </c>
      <c r="C34" s="56" t="s">
        <v>505</v>
      </c>
      <c r="D34" s="56" t="s">
        <v>506</v>
      </c>
      <c r="E34" s="56">
        <v>1000</v>
      </c>
      <c r="F34" s="57" t="s">
        <v>507</v>
      </c>
      <c r="G34" s="71" t="s">
        <v>495</v>
      </c>
      <c r="H34" s="100">
        <v>75000000</v>
      </c>
      <c r="I34" s="62" t="s">
        <v>14</v>
      </c>
      <c r="J34" s="261"/>
    </row>
    <row r="35" spans="1:10" s="13" customFormat="1" ht="49.5" customHeight="1" x14ac:dyDescent="0.2">
      <c r="A35" s="56" t="s">
        <v>558</v>
      </c>
      <c r="B35" s="56" t="s">
        <v>508</v>
      </c>
      <c r="C35" s="56" t="s">
        <v>509</v>
      </c>
      <c r="D35" s="56" t="s">
        <v>510</v>
      </c>
      <c r="E35" s="56">
        <v>3600</v>
      </c>
      <c r="F35" s="57" t="s">
        <v>502</v>
      </c>
      <c r="G35" s="71" t="s">
        <v>498</v>
      </c>
      <c r="H35" s="100">
        <v>625000000</v>
      </c>
      <c r="I35" s="62" t="s">
        <v>14</v>
      </c>
      <c r="J35" s="261"/>
    </row>
    <row r="36" spans="1:10" s="13" customFormat="1" ht="49.5" customHeight="1" x14ac:dyDescent="0.2">
      <c r="A36" s="56" t="s">
        <v>562</v>
      </c>
      <c r="B36" s="56" t="s">
        <v>511</v>
      </c>
      <c r="C36" s="56" t="s">
        <v>512</v>
      </c>
      <c r="D36" s="56" t="s">
        <v>513</v>
      </c>
      <c r="E36" s="56">
        <v>4100</v>
      </c>
      <c r="F36" s="56" t="s">
        <v>514</v>
      </c>
      <c r="G36" s="71" t="s">
        <v>515</v>
      </c>
      <c r="H36" s="100">
        <v>350000000</v>
      </c>
      <c r="I36" s="62" t="s">
        <v>14</v>
      </c>
      <c r="J36" s="261"/>
    </row>
    <row r="37" spans="1:10" s="13" customFormat="1" ht="49.5" customHeight="1" x14ac:dyDescent="0.2">
      <c r="A37" s="56" t="s">
        <v>561</v>
      </c>
      <c r="B37" s="56" t="s">
        <v>516</v>
      </c>
      <c r="C37" s="56" t="s">
        <v>517</v>
      </c>
      <c r="D37" s="56" t="s">
        <v>513</v>
      </c>
      <c r="E37" s="56">
        <v>4000</v>
      </c>
      <c r="F37" s="56" t="s">
        <v>514</v>
      </c>
      <c r="G37" s="71" t="s">
        <v>518</v>
      </c>
      <c r="H37" s="100">
        <v>150000000</v>
      </c>
      <c r="I37" s="62" t="s">
        <v>14</v>
      </c>
      <c r="J37" s="261"/>
    </row>
    <row r="38" spans="1:10" s="13" customFormat="1" ht="49.5" customHeight="1" x14ac:dyDescent="0.2">
      <c r="A38" s="56" t="s">
        <v>561</v>
      </c>
      <c r="B38" s="56" t="s">
        <v>519</v>
      </c>
      <c r="C38" s="56" t="s">
        <v>520</v>
      </c>
      <c r="D38" s="56" t="s">
        <v>513</v>
      </c>
      <c r="E38" s="56">
        <v>4000</v>
      </c>
      <c r="F38" s="56" t="s">
        <v>514</v>
      </c>
      <c r="G38" s="71" t="s">
        <v>521</v>
      </c>
      <c r="H38" s="100">
        <v>150000000</v>
      </c>
      <c r="I38" s="62" t="s">
        <v>14</v>
      </c>
      <c r="J38" s="261"/>
    </row>
    <row r="39" spans="1:10" s="13" customFormat="1" ht="49.5" customHeight="1" x14ac:dyDescent="0.2">
      <c r="A39" s="56" t="s">
        <v>561</v>
      </c>
      <c r="B39" s="56" t="s">
        <v>522</v>
      </c>
      <c r="C39" s="56" t="s">
        <v>523</v>
      </c>
      <c r="D39" s="56" t="s">
        <v>513</v>
      </c>
      <c r="E39" s="56">
        <v>4000</v>
      </c>
      <c r="F39" s="56" t="s">
        <v>514</v>
      </c>
      <c r="G39" s="71" t="s">
        <v>524</v>
      </c>
      <c r="H39" s="100">
        <v>250000000</v>
      </c>
      <c r="I39" s="62" t="s">
        <v>14</v>
      </c>
      <c r="J39" s="261"/>
    </row>
    <row r="40" spans="1:10" s="13" customFormat="1" ht="49.5" customHeight="1" x14ac:dyDescent="0.2">
      <c r="A40" s="56" t="s">
        <v>525</v>
      </c>
      <c r="B40" s="56" t="s">
        <v>525</v>
      </c>
      <c r="C40" s="56" t="s">
        <v>526</v>
      </c>
      <c r="D40" s="57" t="s">
        <v>483</v>
      </c>
      <c r="E40" s="56">
        <v>4000</v>
      </c>
      <c r="F40" s="57" t="s">
        <v>527</v>
      </c>
      <c r="G40" s="71" t="s">
        <v>528</v>
      </c>
      <c r="H40" s="100">
        <v>250000000</v>
      </c>
      <c r="I40" s="62" t="s">
        <v>14</v>
      </c>
      <c r="J40" s="261"/>
    </row>
    <row r="41" spans="1:10" s="13" customFormat="1" ht="49.5" customHeight="1" x14ac:dyDescent="0.2">
      <c r="A41" s="56" t="s">
        <v>525</v>
      </c>
      <c r="B41" s="56" t="s">
        <v>525</v>
      </c>
      <c r="C41" s="56" t="s">
        <v>529</v>
      </c>
      <c r="D41" s="57" t="s">
        <v>483</v>
      </c>
      <c r="E41" s="56">
        <v>2100</v>
      </c>
      <c r="F41" s="57" t="s">
        <v>527</v>
      </c>
      <c r="G41" s="71" t="s">
        <v>530</v>
      </c>
      <c r="H41" s="100">
        <v>235000000</v>
      </c>
      <c r="I41" s="62" t="s">
        <v>14</v>
      </c>
      <c r="J41" s="261"/>
    </row>
    <row r="42" spans="1:10" s="13" customFormat="1" ht="49.5" customHeight="1" x14ac:dyDescent="0.2">
      <c r="A42" s="56" t="s">
        <v>525</v>
      </c>
      <c r="B42" s="56" t="s">
        <v>531</v>
      </c>
      <c r="C42" s="56" t="s">
        <v>532</v>
      </c>
      <c r="D42" s="56" t="s">
        <v>513</v>
      </c>
      <c r="E42" s="56">
        <v>4000</v>
      </c>
      <c r="F42" s="56" t="s">
        <v>514</v>
      </c>
      <c r="G42" s="71" t="s">
        <v>518</v>
      </c>
      <c r="H42" s="100">
        <v>250000000</v>
      </c>
      <c r="I42" s="62" t="s">
        <v>14</v>
      </c>
      <c r="J42" s="261"/>
    </row>
    <row r="43" spans="1:10" s="13" customFormat="1" ht="49.5" customHeight="1" x14ac:dyDescent="0.2">
      <c r="A43" s="56" t="s">
        <v>93</v>
      </c>
      <c r="B43" s="56" t="s">
        <v>93</v>
      </c>
      <c r="C43" s="56" t="s">
        <v>533</v>
      </c>
      <c r="D43" s="56" t="s">
        <v>513</v>
      </c>
      <c r="E43" s="56">
        <v>2000</v>
      </c>
      <c r="F43" s="56" t="s">
        <v>514</v>
      </c>
      <c r="G43" s="71" t="s">
        <v>518</v>
      </c>
      <c r="H43" s="100">
        <v>135000000</v>
      </c>
      <c r="I43" s="62" t="s">
        <v>14</v>
      </c>
      <c r="J43" s="261"/>
    </row>
    <row r="44" spans="1:10" s="13" customFormat="1" ht="49.5" customHeight="1" x14ac:dyDescent="0.2">
      <c r="A44" s="56" t="s">
        <v>93</v>
      </c>
      <c r="B44" s="56" t="s">
        <v>534</v>
      </c>
      <c r="C44" s="56" t="s">
        <v>535</v>
      </c>
      <c r="D44" s="56" t="s">
        <v>513</v>
      </c>
      <c r="E44" s="56">
        <v>4000</v>
      </c>
      <c r="F44" s="56" t="s">
        <v>514</v>
      </c>
      <c r="G44" s="71" t="s">
        <v>536</v>
      </c>
      <c r="H44" s="100">
        <v>350000000</v>
      </c>
      <c r="I44" s="62" t="s">
        <v>14</v>
      </c>
      <c r="J44" s="261"/>
    </row>
    <row r="45" spans="1:10" s="13" customFormat="1" ht="49.5" customHeight="1" x14ac:dyDescent="0.2">
      <c r="A45" s="56" t="s">
        <v>93</v>
      </c>
      <c r="B45" s="56" t="s">
        <v>537</v>
      </c>
      <c r="C45" s="56" t="s">
        <v>537</v>
      </c>
      <c r="D45" s="56" t="s">
        <v>538</v>
      </c>
      <c r="E45" s="56">
        <v>3500</v>
      </c>
      <c r="F45" s="56" t="s">
        <v>514</v>
      </c>
      <c r="G45" s="71" t="s">
        <v>539</v>
      </c>
      <c r="H45" s="100">
        <v>875000000</v>
      </c>
      <c r="I45" s="62" t="s">
        <v>14</v>
      </c>
      <c r="J45" s="261"/>
    </row>
    <row r="46" spans="1:10" s="13" customFormat="1" ht="49.5" customHeight="1" x14ac:dyDescent="0.2">
      <c r="A46" s="56" t="s">
        <v>560</v>
      </c>
      <c r="B46" s="56" t="s">
        <v>540</v>
      </c>
      <c r="C46" s="56" t="s">
        <v>541</v>
      </c>
      <c r="D46" s="57" t="s">
        <v>483</v>
      </c>
      <c r="E46" s="56">
        <v>6200</v>
      </c>
      <c r="F46" s="57" t="s">
        <v>542</v>
      </c>
      <c r="G46" s="71" t="s">
        <v>466</v>
      </c>
      <c r="H46" s="100">
        <v>700000000</v>
      </c>
      <c r="I46" s="62" t="s">
        <v>14</v>
      </c>
      <c r="J46" s="261"/>
    </row>
    <row r="47" spans="1:10" s="13" customFormat="1" ht="49.5" customHeight="1" x14ac:dyDescent="0.2">
      <c r="A47" s="56" t="s">
        <v>560</v>
      </c>
      <c r="B47" s="56" t="s">
        <v>543</v>
      </c>
      <c r="C47" s="56" t="s">
        <v>544</v>
      </c>
      <c r="D47" s="56" t="s">
        <v>513</v>
      </c>
      <c r="E47" s="56">
        <v>4000</v>
      </c>
      <c r="F47" s="56" t="s">
        <v>514</v>
      </c>
      <c r="G47" s="71" t="s">
        <v>518</v>
      </c>
      <c r="H47" s="100">
        <v>250000000</v>
      </c>
      <c r="I47" s="62" t="s">
        <v>14</v>
      </c>
      <c r="J47" s="261"/>
    </row>
    <row r="48" spans="1:10" s="13" customFormat="1" ht="49.5" customHeight="1" x14ac:dyDescent="0.2">
      <c r="A48" s="56" t="s">
        <v>559</v>
      </c>
      <c r="B48" s="56" t="s">
        <v>545</v>
      </c>
      <c r="C48" s="56" t="s">
        <v>546</v>
      </c>
      <c r="D48" s="56" t="s">
        <v>547</v>
      </c>
      <c r="E48" s="56">
        <v>4000</v>
      </c>
      <c r="F48" s="56" t="s">
        <v>548</v>
      </c>
      <c r="G48" s="71" t="s">
        <v>549</v>
      </c>
      <c r="H48" s="100">
        <v>250000000</v>
      </c>
      <c r="I48" s="62" t="s">
        <v>14</v>
      </c>
      <c r="J48" s="261"/>
    </row>
    <row r="49" spans="1:10" s="13" customFormat="1" ht="49.5" customHeight="1" x14ac:dyDescent="0.2">
      <c r="A49" s="56" t="s">
        <v>559</v>
      </c>
      <c r="B49" s="56" t="s">
        <v>550</v>
      </c>
      <c r="C49" s="56" t="s">
        <v>551</v>
      </c>
      <c r="D49" s="56" t="s">
        <v>547</v>
      </c>
      <c r="E49" s="56">
        <v>8000</v>
      </c>
      <c r="F49" s="56" t="s">
        <v>548</v>
      </c>
      <c r="G49" s="71" t="s">
        <v>552</v>
      </c>
      <c r="H49" s="100">
        <v>475000000</v>
      </c>
      <c r="I49" s="62" t="s">
        <v>14</v>
      </c>
      <c r="J49" s="261"/>
    </row>
    <row r="50" spans="1:10" s="13" customFormat="1" ht="49.5" customHeight="1" thickBot="1" x14ac:dyDescent="0.25">
      <c r="A50" s="56" t="s">
        <v>559</v>
      </c>
      <c r="B50" s="56" t="s">
        <v>553</v>
      </c>
      <c r="C50" s="56" t="s">
        <v>554</v>
      </c>
      <c r="D50" s="56" t="s">
        <v>547</v>
      </c>
      <c r="E50" s="56">
        <v>8000</v>
      </c>
      <c r="F50" s="56" t="s">
        <v>548</v>
      </c>
      <c r="G50" s="71" t="s">
        <v>495</v>
      </c>
      <c r="H50" s="100">
        <v>475000000</v>
      </c>
      <c r="I50" s="62" t="s">
        <v>14</v>
      </c>
      <c r="J50" s="261"/>
    </row>
    <row r="51" spans="1:10" s="13" customFormat="1" ht="13.5" thickBot="1" x14ac:dyDescent="0.25">
      <c r="A51" s="265" t="s">
        <v>556</v>
      </c>
      <c r="B51" s="262"/>
      <c r="C51" s="262"/>
      <c r="D51" s="262"/>
      <c r="E51" s="262"/>
      <c r="F51" s="262"/>
      <c r="G51" s="263"/>
      <c r="H51" s="105">
        <f>SUM(H21:H50)</f>
        <v>13285000000</v>
      </c>
      <c r="I51" s="99"/>
    </row>
    <row r="52" spans="1:10" s="13" customFormat="1" ht="13.5" thickBot="1" x14ac:dyDescent="0.25">
      <c r="A52" s="250" t="s">
        <v>557</v>
      </c>
      <c r="B52" s="251"/>
      <c r="C52" s="251"/>
      <c r="D52" s="251"/>
      <c r="E52" s="251"/>
      <c r="F52" s="251"/>
      <c r="G52" s="251"/>
      <c r="H52" s="109">
        <f>+H51+H19+H14</f>
        <v>13959000000</v>
      </c>
      <c r="I52" s="110"/>
    </row>
    <row r="53" spans="1:10" s="13" customFormat="1" x14ac:dyDescent="0.3">
      <c r="A53" s="18"/>
      <c r="B53" s="18"/>
      <c r="C53" s="18"/>
      <c r="D53" s="18"/>
      <c r="E53" s="18"/>
      <c r="F53" s="18"/>
      <c r="G53" s="18"/>
      <c r="H53" s="18"/>
      <c r="I53" s="18"/>
    </row>
    <row r="54" spans="1:10" s="13" customFormat="1" x14ac:dyDescent="0.3">
      <c r="A54" s="18"/>
      <c r="B54" s="18"/>
      <c r="C54" s="18"/>
      <c r="D54" s="18"/>
      <c r="E54" s="18"/>
      <c r="F54" s="18"/>
      <c r="G54" s="18"/>
      <c r="H54" s="18"/>
      <c r="I54" s="18"/>
    </row>
    <row r="55" spans="1:10" s="13" customFormat="1" x14ac:dyDescent="0.3">
      <c r="A55" s="18"/>
      <c r="B55" s="18"/>
      <c r="C55" s="18"/>
      <c r="D55" s="18"/>
      <c r="E55" s="18"/>
      <c r="F55" s="18"/>
      <c r="G55" s="18"/>
      <c r="H55" s="18"/>
      <c r="I55" s="18"/>
    </row>
    <row r="56" spans="1:10" s="13" customFormat="1" x14ac:dyDescent="0.3">
      <c r="A56" s="18"/>
      <c r="B56" s="18"/>
      <c r="C56" s="18"/>
      <c r="D56" s="18"/>
      <c r="E56" s="18"/>
      <c r="F56" s="18"/>
      <c r="G56" s="18"/>
      <c r="H56" s="18"/>
      <c r="I56" s="18"/>
    </row>
    <row r="57" spans="1:10" s="13" customFormat="1" x14ac:dyDescent="0.3">
      <c r="A57" s="18"/>
      <c r="B57" s="18"/>
      <c r="C57" s="18"/>
      <c r="D57" s="18"/>
      <c r="E57" s="18"/>
      <c r="F57" s="18"/>
      <c r="G57" s="18"/>
      <c r="H57" s="18"/>
      <c r="I57" s="18"/>
    </row>
    <row r="58" spans="1:10" s="13" customFormat="1" x14ac:dyDescent="0.3">
      <c r="A58" s="18"/>
      <c r="B58" s="18"/>
      <c r="C58" s="18"/>
      <c r="D58" s="18"/>
      <c r="E58" s="18"/>
      <c r="F58" s="18"/>
      <c r="G58" s="18"/>
      <c r="H58" s="18"/>
      <c r="I58" s="18"/>
    </row>
    <row r="59" spans="1:10" s="13" customFormat="1" x14ac:dyDescent="0.3">
      <c r="A59" s="18"/>
      <c r="B59" s="18"/>
      <c r="C59" s="18"/>
      <c r="D59" s="18"/>
      <c r="E59" s="18"/>
      <c r="F59" s="18"/>
      <c r="G59" s="18"/>
      <c r="H59" s="18"/>
      <c r="I59" s="18"/>
    </row>
    <row r="60" spans="1:10" s="13" customFormat="1" x14ac:dyDescent="0.3">
      <c r="A60" s="18"/>
      <c r="B60" s="18"/>
      <c r="C60" s="18"/>
      <c r="D60" s="18"/>
      <c r="E60" s="18"/>
      <c r="F60" s="18"/>
      <c r="G60" s="18"/>
      <c r="H60" s="18"/>
      <c r="I60" s="18"/>
    </row>
    <row r="61" spans="1:10" s="13" customFormat="1" x14ac:dyDescent="0.3">
      <c r="A61" s="18"/>
      <c r="B61" s="18"/>
      <c r="C61" s="18"/>
      <c r="D61" s="18"/>
      <c r="E61" s="18"/>
      <c r="F61" s="18"/>
      <c r="G61" s="18"/>
      <c r="H61" s="18"/>
      <c r="I61" s="18"/>
    </row>
    <row r="62" spans="1:10" s="13" customFormat="1" x14ac:dyDescent="0.3">
      <c r="A62" s="18"/>
      <c r="B62" s="18"/>
      <c r="C62" s="18"/>
      <c r="D62" s="18"/>
      <c r="E62" s="18"/>
      <c r="F62" s="18"/>
      <c r="G62" s="18"/>
      <c r="H62" s="18"/>
      <c r="I62" s="18"/>
    </row>
    <row r="63" spans="1:10" s="13" customFormat="1" x14ac:dyDescent="0.3">
      <c r="A63" s="18"/>
      <c r="B63" s="18"/>
      <c r="C63" s="18"/>
      <c r="D63" s="18"/>
      <c r="E63" s="18"/>
      <c r="F63" s="18"/>
      <c r="G63" s="18"/>
      <c r="H63" s="18"/>
      <c r="I63" s="18"/>
    </row>
    <row r="64" spans="1:10" s="13" customFormat="1" x14ac:dyDescent="0.3">
      <c r="A64" s="18"/>
      <c r="B64" s="18"/>
      <c r="C64" s="18"/>
      <c r="D64" s="18"/>
      <c r="E64" s="18"/>
      <c r="F64" s="18"/>
      <c r="G64" s="18"/>
      <c r="H64" s="18"/>
      <c r="I64" s="18"/>
    </row>
    <row r="65" spans="1:9" s="13" customFormat="1" x14ac:dyDescent="0.3">
      <c r="A65" s="18"/>
      <c r="B65" s="18"/>
      <c r="C65" s="18"/>
      <c r="D65" s="18"/>
      <c r="E65" s="18"/>
      <c r="F65" s="18"/>
      <c r="G65" s="18"/>
      <c r="H65" s="18"/>
      <c r="I65" s="18"/>
    </row>
    <row r="66" spans="1:9" s="13" customFormat="1" x14ac:dyDescent="0.3">
      <c r="A66" s="18"/>
      <c r="B66" s="18"/>
      <c r="C66" s="18"/>
      <c r="D66" s="18"/>
      <c r="E66" s="18"/>
      <c r="F66" s="18"/>
      <c r="G66" s="18"/>
      <c r="H66" s="18"/>
      <c r="I66" s="18"/>
    </row>
    <row r="67" spans="1:9" s="13" customFormat="1" x14ac:dyDescent="0.3">
      <c r="A67" s="18"/>
      <c r="B67" s="18"/>
      <c r="C67" s="18"/>
      <c r="D67" s="18"/>
      <c r="E67" s="18"/>
      <c r="F67" s="18"/>
      <c r="G67" s="18"/>
      <c r="H67" s="18"/>
      <c r="I67" s="18"/>
    </row>
    <row r="68" spans="1:9" s="13" customFormat="1" x14ac:dyDescent="0.3">
      <c r="A68" s="18"/>
      <c r="B68" s="18"/>
      <c r="C68" s="18"/>
      <c r="D68" s="18"/>
      <c r="E68" s="18"/>
      <c r="F68" s="18"/>
      <c r="G68" s="18"/>
      <c r="H68" s="18"/>
      <c r="I68" s="18"/>
    </row>
    <row r="69" spans="1:9" s="13" customFormat="1" x14ac:dyDescent="0.3">
      <c r="A69" s="18"/>
      <c r="B69" s="18"/>
      <c r="C69" s="18"/>
      <c r="D69" s="18"/>
      <c r="E69" s="18"/>
      <c r="F69" s="18"/>
      <c r="G69" s="18"/>
      <c r="H69" s="18"/>
      <c r="I69" s="18"/>
    </row>
    <row r="70" spans="1:9" s="13" customFormat="1" x14ac:dyDescent="0.3">
      <c r="A70" s="18"/>
      <c r="B70" s="18"/>
      <c r="C70" s="18"/>
      <c r="D70" s="18"/>
      <c r="E70" s="18"/>
      <c r="F70" s="18"/>
      <c r="G70" s="18"/>
      <c r="H70" s="18"/>
      <c r="I70" s="18"/>
    </row>
    <row r="71" spans="1:9" s="13" customFormat="1" x14ac:dyDescent="0.3">
      <c r="A71" s="18"/>
      <c r="B71" s="18"/>
      <c r="C71" s="18"/>
      <c r="D71" s="18"/>
      <c r="E71" s="18"/>
      <c r="F71" s="18"/>
      <c r="G71" s="18"/>
      <c r="H71" s="18"/>
      <c r="I71" s="18"/>
    </row>
    <row r="72" spans="1:9" s="13" customFormat="1" x14ac:dyDescent="0.3">
      <c r="A72" s="18"/>
      <c r="B72" s="18"/>
      <c r="C72" s="18"/>
      <c r="D72" s="18"/>
      <c r="E72" s="18"/>
      <c r="F72" s="18"/>
      <c r="G72" s="18"/>
      <c r="H72" s="18"/>
      <c r="I72" s="18"/>
    </row>
    <row r="73" spans="1:9" s="13" customFormat="1" x14ac:dyDescent="0.3">
      <c r="A73" s="18"/>
      <c r="B73" s="18"/>
      <c r="C73" s="18"/>
      <c r="D73" s="18"/>
      <c r="E73" s="18"/>
      <c r="F73" s="18"/>
      <c r="G73" s="18"/>
      <c r="H73" s="18"/>
      <c r="I73" s="18"/>
    </row>
    <row r="74" spans="1:9" s="13" customFormat="1" x14ac:dyDescent="0.3">
      <c r="A74" s="18"/>
      <c r="B74" s="18"/>
      <c r="C74" s="18"/>
      <c r="D74" s="18"/>
      <c r="E74" s="18"/>
      <c r="F74" s="18"/>
      <c r="G74" s="18"/>
      <c r="H74" s="18"/>
      <c r="I74" s="18"/>
    </row>
    <row r="75" spans="1:9" s="13" customFormat="1" x14ac:dyDescent="0.3">
      <c r="A75" s="18"/>
      <c r="B75" s="18"/>
      <c r="C75" s="18"/>
      <c r="D75" s="18"/>
      <c r="E75" s="18"/>
      <c r="F75" s="18"/>
      <c r="G75" s="18"/>
      <c r="H75" s="18"/>
      <c r="I75" s="18"/>
    </row>
    <row r="76" spans="1:9" s="13" customFormat="1" x14ac:dyDescent="0.3">
      <c r="A76" s="18"/>
      <c r="B76" s="18"/>
      <c r="C76" s="18"/>
      <c r="D76" s="18"/>
      <c r="E76" s="18"/>
      <c r="F76" s="18"/>
      <c r="G76" s="18"/>
      <c r="H76" s="18"/>
      <c r="I76" s="18"/>
    </row>
    <row r="77" spans="1:9" s="13" customFormat="1" x14ac:dyDescent="0.3">
      <c r="A77" s="18"/>
      <c r="B77" s="18"/>
      <c r="C77" s="18"/>
      <c r="D77" s="18"/>
      <c r="E77" s="18"/>
      <c r="F77" s="18"/>
      <c r="G77" s="18"/>
      <c r="H77" s="18"/>
      <c r="I77" s="18"/>
    </row>
    <row r="78" spans="1:9" s="13" customFormat="1" x14ac:dyDescent="0.3">
      <c r="A78" s="18"/>
      <c r="B78" s="18"/>
      <c r="C78" s="18"/>
      <c r="D78" s="18"/>
      <c r="E78" s="18"/>
      <c r="F78" s="18"/>
      <c r="G78" s="18"/>
      <c r="H78" s="18"/>
      <c r="I78" s="18"/>
    </row>
    <row r="79" spans="1:9" s="13" customFormat="1" x14ac:dyDescent="0.3">
      <c r="A79" s="18"/>
      <c r="B79" s="18"/>
      <c r="C79" s="18"/>
      <c r="D79" s="18"/>
      <c r="E79" s="18"/>
      <c r="F79" s="18"/>
      <c r="G79" s="18"/>
      <c r="H79" s="18"/>
      <c r="I79" s="18"/>
    </row>
    <row r="80" spans="1:9" s="13" customFormat="1" x14ac:dyDescent="0.3">
      <c r="A80" s="18"/>
      <c r="B80" s="18"/>
      <c r="C80" s="18"/>
      <c r="D80" s="18"/>
      <c r="E80" s="18"/>
      <c r="F80" s="18"/>
      <c r="G80" s="18"/>
      <c r="H80" s="18"/>
      <c r="I80" s="18"/>
    </row>
    <row r="81" spans="1:9" s="13" customFormat="1" x14ac:dyDescent="0.3">
      <c r="A81" s="18"/>
      <c r="B81" s="18"/>
      <c r="C81" s="18"/>
      <c r="D81" s="18"/>
      <c r="E81" s="18"/>
      <c r="F81" s="18"/>
      <c r="G81" s="18"/>
      <c r="H81" s="18"/>
      <c r="I81" s="18"/>
    </row>
    <row r="82" spans="1:9" s="13" customFormat="1" x14ac:dyDescent="0.3">
      <c r="A82" s="18"/>
      <c r="B82" s="18"/>
      <c r="C82" s="18"/>
      <c r="D82" s="18"/>
      <c r="E82" s="18"/>
      <c r="F82" s="18"/>
      <c r="G82" s="18"/>
      <c r="H82" s="18"/>
      <c r="I82" s="18"/>
    </row>
    <row r="83" spans="1:9" s="13" customFormat="1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s="13" customFormat="1" x14ac:dyDescent="0.3">
      <c r="A84" s="18"/>
      <c r="B84" s="18"/>
      <c r="C84" s="18"/>
      <c r="D84" s="18"/>
      <c r="E84" s="18"/>
      <c r="F84" s="18"/>
      <c r="G84" s="18"/>
      <c r="H84" s="18"/>
      <c r="I84" s="18"/>
    </row>
    <row r="85" spans="1:9" s="13" customFormat="1" x14ac:dyDescent="0.3">
      <c r="A85" s="18"/>
      <c r="B85" s="18"/>
      <c r="C85" s="18"/>
      <c r="D85" s="18"/>
      <c r="E85" s="18"/>
      <c r="F85" s="18"/>
      <c r="G85" s="18"/>
      <c r="H85" s="18"/>
      <c r="I85" s="18"/>
    </row>
    <row r="86" spans="1:9" s="13" customFormat="1" x14ac:dyDescent="0.3">
      <c r="A86" s="18"/>
      <c r="B86" s="18"/>
      <c r="C86" s="18"/>
      <c r="D86" s="18"/>
      <c r="E86" s="18"/>
      <c r="F86" s="18"/>
      <c r="G86" s="18"/>
      <c r="H86" s="18"/>
      <c r="I86" s="18"/>
    </row>
    <row r="87" spans="1:9" s="13" customFormat="1" x14ac:dyDescent="0.3">
      <c r="A87" s="18"/>
      <c r="B87" s="18"/>
      <c r="C87" s="18"/>
      <c r="D87" s="18"/>
      <c r="E87" s="18"/>
      <c r="F87" s="18"/>
      <c r="G87" s="18"/>
      <c r="H87" s="18"/>
      <c r="I87" s="18"/>
    </row>
    <row r="88" spans="1:9" s="13" customFormat="1" x14ac:dyDescent="0.3">
      <c r="A88" s="18"/>
      <c r="B88" s="18"/>
      <c r="C88" s="18"/>
      <c r="D88" s="18"/>
      <c r="E88" s="18"/>
      <c r="F88" s="18"/>
      <c r="G88" s="18"/>
      <c r="H88" s="18"/>
      <c r="I88" s="18"/>
    </row>
    <row r="89" spans="1:9" s="13" customFormat="1" x14ac:dyDescent="0.3">
      <c r="A89" s="18"/>
      <c r="B89" s="18"/>
      <c r="C89" s="18"/>
      <c r="D89" s="18"/>
      <c r="E89" s="18"/>
      <c r="F89" s="18"/>
      <c r="G89" s="18"/>
      <c r="H89" s="18"/>
      <c r="I89" s="18"/>
    </row>
    <row r="90" spans="1:9" s="13" customFormat="1" x14ac:dyDescent="0.3">
      <c r="A90" s="18"/>
      <c r="B90" s="18"/>
      <c r="C90" s="18"/>
      <c r="D90" s="18"/>
      <c r="E90" s="18"/>
      <c r="F90" s="18"/>
      <c r="G90" s="18"/>
      <c r="H90" s="18"/>
      <c r="I90" s="18"/>
    </row>
    <row r="91" spans="1:9" s="13" customFormat="1" x14ac:dyDescent="0.3">
      <c r="A91" s="18"/>
      <c r="B91" s="18"/>
      <c r="C91" s="18"/>
      <c r="D91" s="18"/>
      <c r="E91" s="18"/>
      <c r="F91" s="18"/>
      <c r="G91" s="18"/>
      <c r="H91" s="18"/>
      <c r="I91" s="18"/>
    </row>
    <row r="92" spans="1:9" s="13" customFormat="1" x14ac:dyDescent="0.3">
      <c r="A92" s="18"/>
      <c r="B92" s="18"/>
      <c r="C92" s="18"/>
      <c r="D92" s="18"/>
      <c r="E92" s="18"/>
      <c r="F92" s="18"/>
      <c r="G92" s="18"/>
      <c r="H92" s="18"/>
      <c r="I92" s="18"/>
    </row>
    <row r="93" spans="1:9" s="13" customFormat="1" x14ac:dyDescent="0.3">
      <c r="A93" s="18"/>
      <c r="B93" s="18"/>
      <c r="C93" s="18"/>
      <c r="D93" s="18"/>
      <c r="E93" s="18"/>
      <c r="F93" s="18"/>
      <c r="G93" s="18"/>
      <c r="H93" s="18"/>
      <c r="I93" s="18"/>
    </row>
    <row r="94" spans="1:9" s="13" customFormat="1" x14ac:dyDescent="0.3">
      <c r="A94" s="18"/>
      <c r="B94" s="18"/>
      <c r="C94" s="18"/>
      <c r="D94" s="18"/>
      <c r="E94" s="18"/>
      <c r="F94" s="18"/>
      <c r="G94" s="18"/>
      <c r="H94" s="18"/>
      <c r="I94" s="18"/>
    </row>
    <row r="95" spans="1:9" s="13" customFormat="1" x14ac:dyDescent="0.3">
      <c r="A95" s="18"/>
      <c r="B95" s="18"/>
      <c r="C95" s="18"/>
      <c r="D95" s="18"/>
      <c r="E95" s="18"/>
      <c r="F95" s="18"/>
      <c r="G95" s="18"/>
      <c r="H95" s="18"/>
      <c r="I95" s="18"/>
    </row>
    <row r="96" spans="1:9" s="13" customFormat="1" x14ac:dyDescent="0.3">
      <c r="A96" s="18"/>
      <c r="B96" s="18"/>
      <c r="C96" s="18"/>
      <c r="D96" s="18"/>
      <c r="E96" s="18"/>
      <c r="F96" s="18"/>
      <c r="G96" s="18"/>
      <c r="H96" s="18"/>
      <c r="I96" s="18"/>
    </row>
    <row r="97" spans="1:9" s="13" customFormat="1" x14ac:dyDescent="0.3">
      <c r="A97" s="18"/>
      <c r="B97" s="18"/>
      <c r="C97" s="18"/>
      <c r="D97" s="18"/>
      <c r="E97" s="18"/>
      <c r="F97" s="18"/>
      <c r="G97" s="18"/>
      <c r="H97" s="18"/>
      <c r="I97" s="18"/>
    </row>
    <row r="98" spans="1:9" s="13" customFormat="1" x14ac:dyDescent="0.3">
      <c r="A98" s="18"/>
      <c r="B98" s="18"/>
      <c r="C98" s="18"/>
      <c r="D98" s="18"/>
      <c r="E98" s="18"/>
      <c r="F98" s="18"/>
      <c r="G98" s="18"/>
      <c r="H98" s="18"/>
      <c r="I98" s="18"/>
    </row>
    <row r="99" spans="1:9" s="13" customFormat="1" x14ac:dyDescent="0.3">
      <c r="A99" s="18"/>
      <c r="B99" s="18"/>
      <c r="C99" s="18"/>
      <c r="D99" s="18"/>
      <c r="E99" s="18"/>
      <c r="F99" s="18"/>
      <c r="G99" s="18"/>
      <c r="H99" s="18"/>
      <c r="I99" s="18"/>
    </row>
    <row r="100" spans="1:9" s="13" customFormat="1" x14ac:dyDescent="0.3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s="13" customFormat="1" x14ac:dyDescent="0.3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s="13" customFormat="1" x14ac:dyDescent="0.3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s="13" customFormat="1" x14ac:dyDescent="0.3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s="13" customFormat="1" x14ac:dyDescent="0.3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s="13" customFormat="1" x14ac:dyDescent="0.3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s="13" customFormat="1" x14ac:dyDescent="0.3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s="13" customFormat="1" x14ac:dyDescent="0.3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s="13" customFormat="1" x14ac:dyDescent="0.3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s="13" customFormat="1" x14ac:dyDescent="0.3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s="13" customFormat="1" x14ac:dyDescent="0.3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s="13" customFormat="1" x14ac:dyDescent="0.3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s="13" customFormat="1" x14ac:dyDescent="0.3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s="13" customFormat="1" x14ac:dyDescent="0.3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s="13" customFormat="1" x14ac:dyDescent="0.3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s="13" customFormat="1" x14ac:dyDescent="0.3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s="13" customFormat="1" x14ac:dyDescent="0.3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s="13" customFormat="1" x14ac:dyDescent="0.3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s="13" customFormat="1" x14ac:dyDescent="0.3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s="13" customFormat="1" x14ac:dyDescent="0.3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s="13" customFormat="1" x14ac:dyDescent="0.3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s="13" customFormat="1" x14ac:dyDescent="0.3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s="13" customFormat="1" x14ac:dyDescent="0.3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s="13" customFormat="1" x14ac:dyDescent="0.3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s="13" customFormat="1" x14ac:dyDescent="0.3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s="13" customFormat="1" x14ac:dyDescent="0.3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s="13" customFormat="1" x14ac:dyDescent="0.3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s="13" customFormat="1" x14ac:dyDescent="0.3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s="13" customFormat="1" x14ac:dyDescent="0.3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s="13" customFormat="1" x14ac:dyDescent="0.3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s="13" customFormat="1" x14ac:dyDescent="0.3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s="13" customFormat="1" x14ac:dyDescent="0.3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s="13" customFormat="1" x14ac:dyDescent="0.3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s="13" customFormat="1" x14ac:dyDescent="0.3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s="13" customFormat="1" x14ac:dyDescent="0.3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s="13" customFormat="1" x14ac:dyDescent="0.3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s="13" customFormat="1" x14ac:dyDescent="0.3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s="13" customFormat="1" x14ac:dyDescent="0.3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s="13" customFormat="1" x14ac:dyDescent="0.3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s="13" customFormat="1" x14ac:dyDescent="0.3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s="13" customFormat="1" x14ac:dyDescent="0.3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s="13" customFormat="1" x14ac:dyDescent="0.3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s="13" customFormat="1" x14ac:dyDescent="0.3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s="13" customFormat="1" x14ac:dyDescent="0.3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s="13" customFormat="1" x14ac:dyDescent="0.3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s="13" customFormat="1" ht="25.15" customHeight="1" x14ac:dyDescent="0.3">
      <c r="A145" s="18"/>
      <c r="B145" s="18"/>
      <c r="C145" s="18"/>
      <c r="D145" s="18"/>
      <c r="E145" s="18"/>
      <c r="F145" s="18"/>
      <c r="G145" s="18"/>
      <c r="H145" s="18"/>
      <c r="I145" s="18"/>
    </row>
  </sheetData>
  <mergeCells count="17">
    <mergeCell ref="A1:K1"/>
    <mergeCell ref="A2:K2"/>
    <mergeCell ref="A3:K3"/>
    <mergeCell ref="C7:E7"/>
    <mergeCell ref="G7:H7"/>
    <mergeCell ref="I7:I8"/>
    <mergeCell ref="A4:I4"/>
    <mergeCell ref="A7:B7"/>
    <mergeCell ref="A52:G52"/>
    <mergeCell ref="J16:J18"/>
    <mergeCell ref="A9:I9"/>
    <mergeCell ref="A14:G14"/>
    <mergeCell ref="A15:I15"/>
    <mergeCell ref="J21:J50"/>
    <mergeCell ref="A19:G19"/>
    <mergeCell ref="A20:I20"/>
    <mergeCell ref="A51:G5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opLeftCell="A13" zoomScale="90" zoomScaleNormal="90" workbookViewId="0">
      <selection activeCell="A10" sqref="A10:I30"/>
    </sheetView>
  </sheetViews>
  <sheetFormatPr baseColWidth="10" defaultRowHeight="16.5" x14ac:dyDescent="0.3"/>
  <cols>
    <col min="1" max="1" width="19.7109375" style="5" customWidth="1"/>
    <col min="2" max="2" width="14.42578125" style="5" bestFit="1" customWidth="1"/>
    <col min="3" max="3" width="27.28515625" style="5" customWidth="1"/>
    <col min="4" max="4" width="12.42578125" style="5" customWidth="1"/>
    <col min="5" max="5" width="37.85546875" style="5" customWidth="1"/>
    <col min="6" max="6" width="16.28515625" style="5" customWidth="1"/>
    <col min="7" max="7" width="22" style="5" customWidth="1"/>
    <col min="8" max="8" width="18" style="34" customWidth="1"/>
    <col min="9" max="9" width="21.85546875" style="5" customWidth="1"/>
    <col min="10" max="10" width="11.28515625" style="5" customWidth="1"/>
    <col min="11" max="11" width="14" style="5" customWidth="1"/>
    <col min="12" max="12" width="15.42578125" style="5" customWidth="1"/>
    <col min="13" max="13" width="17" style="5" customWidth="1"/>
    <col min="14" max="14" width="13.42578125" style="5" customWidth="1"/>
    <col min="15" max="256" width="11.42578125" style="5"/>
    <col min="257" max="257" width="14.7109375" style="5" customWidth="1"/>
    <col min="258" max="258" width="13.85546875" style="5" customWidth="1"/>
    <col min="259" max="259" width="32" style="5" customWidth="1"/>
    <col min="260" max="260" width="12.42578125" style="5" customWidth="1"/>
    <col min="261" max="261" width="52.140625" style="5" customWidth="1"/>
    <col min="262" max="262" width="19.85546875" style="5" customWidth="1"/>
    <col min="263" max="263" width="33.7109375" style="5" customWidth="1"/>
    <col min="264" max="264" width="30.42578125" style="5" customWidth="1"/>
    <col min="265" max="265" width="21.85546875" style="5" customWidth="1"/>
    <col min="266" max="266" width="11.28515625" style="5" customWidth="1"/>
    <col min="267" max="267" width="14" style="5" customWidth="1"/>
    <col min="268" max="268" width="15.42578125" style="5" customWidth="1"/>
    <col min="269" max="269" width="17" style="5" customWidth="1"/>
    <col min="270" max="270" width="13.42578125" style="5" customWidth="1"/>
    <col min="271" max="512" width="11.42578125" style="5"/>
    <col min="513" max="513" width="14.7109375" style="5" customWidth="1"/>
    <col min="514" max="514" width="13.85546875" style="5" customWidth="1"/>
    <col min="515" max="515" width="32" style="5" customWidth="1"/>
    <col min="516" max="516" width="12.42578125" style="5" customWidth="1"/>
    <col min="517" max="517" width="52.140625" style="5" customWidth="1"/>
    <col min="518" max="518" width="19.85546875" style="5" customWidth="1"/>
    <col min="519" max="519" width="33.7109375" style="5" customWidth="1"/>
    <col min="520" max="520" width="30.42578125" style="5" customWidth="1"/>
    <col min="521" max="521" width="21.85546875" style="5" customWidth="1"/>
    <col min="522" max="522" width="11.28515625" style="5" customWidth="1"/>
    <col min="523" max="523" width="14" style="5" customWidth="1"/>
    <col min="524" max="524" width="15.42578125" style="5" customWidth="1"/>
    <col min="525" max="525" width="17" style="5" customWidth="1"/>
    <col min="526" max="526" width="13.42578125" style="5" customWidth="1"/>
    <col min="527" max="768" width="11.42578125" style="5"/>
    <col min="769" max="769" width="14.7109375" style="5" customWidth="1"/>
    <col min="770" max="770" width="13.85546875" style="5" customWidth="1"/>
    <col min="771" max="771" width="32" style="5" customWidth="1"/>
    <col min="772" max="772" width="12.42578125" style="5" customWidth="1"/>
    <col min="773" max="773" width="52.140625" style="5" customWidth="1"/>
    <col min="774" max="774" width="19.85546875" style="5" customWidth="1"/>
    <col min="775" max="775" width="33.7109375" style="5" customWidth="1"/>
    <col min="776" max="776" width="30.42578125" style="5" customWidth="1"/>
    <col min="777" max="777" width="21.85546875" style="5" customWidth="1"/>
    <col min="778" max="778" width="11.28515625" style="5" customWidth="1"/>
    <col min="779" max="779" width="14" style="5" customWidth="1"/>
    <col min="780" max="780" width="15.42578125" style="5" customWidth="1"/>
    <col min="781" max="781" width="17" style="5" customWidth="1"/>
    <col min="782" max="782" width="13.42578125" style="5" customWidth="1"/>
    <col min="783" max="1024" width="11.42578125" style="5"/>
    <col min="1025" max="1025" width="14.7109375" style="5" customWidth="1"/>
    <col min="1026" max="1026" width="13.85546875" style="5" customWidth="1"/>
    <col min="1027" max="1027" width="32" style="5" customWidth="1"/>
    <col min="1028" max="1028" width="12.42578125" style="5" customWidth="1"/>
    <col min="1029" max="1029" width="52.140625" style="5" customWidth="1"/>
    <col min="1030" max="1030" width="19.85546875" style="5" customWidth="1"/>
    <col min="1031" max="1031" width="33.7109375" style="5" customWidth="1"/>
    <col min="1032" max="1032" width="30.42578125" style="5" customWidth="1"/>
    <col min="1033" max="1033" width="21.85546875" style="5" customWidth="1"/>
    <col min="1034" max="1034" width="11.28515625" style="5" customWidth="1"/>
    <col min="1035" max="1035" width="14" style="5" customWidth="1"/>
    <col min="1036" max="1036" width="15.42578125" style="5" customWidth="1"/>
    <col min="1037" max="1037" width="17" style="5" customWidth="1"/>
    <col min="1038" max="1038" width="13.42578125" style="5" customWidth="1"/>
    <col min="1039" max="1280" width="11.42578125" style="5"/>
    <col min="1281" max="1281" width="14.7109375" style="5" customWidth="1"/>
    <col min="1282" max="1282" width="13.85546875" style="5" customWidth="1"/>
    <col min="1283" max="1283" width="32" style="5" customWidth="1"/>
    <col min="1284" max="1284" width="12.42578125" style="5" customWidth="1"/>
    <col min="1285" max="1285" width="52.140625" style="5" customWidth="1"/>
    <col min="1286" max="1286" width="19.85546875" style="5" customWidth="1"/>
    <col min="1287" max="1287" width="33.7109375" style="5" customWidth="1"/>
    <col min="1288" max="1288" width="30.42578125" style="5" customWidth="1"/>
    <col min="1289" max="1289" width="21.85546875" style="5" customWidth="1"/>
    <col min="1290" max="1290" width="11.28515625" style="5" customWidth="1"/>
    <col min="1291" max="1291" width="14" style="5" customWidth="1"/>
    <col min="1292" max="1292" width="15.42578125" style="5" customWidth="1"/>
    <col min="1293" max="1293" width="17" style="5" customWidth="1"/>
    <col min="1294" max="1294" width="13.42578125" style="5" customWidth="1"/>
    <col min="1295" max="1536" width="11.42578125" style="5"/>
    <col min="1537" max="1537" width="14.7109375" style="5" customWidth="1"/>
    <col min="1538" max="1538" width="13.85546875" style="5" customWidth="1"/>
    <col min="1539" max="1539" width="32" style="5" customWidth="1"/>
    <col min="1540" max="1540" width="12.42578125" style="5" customWidth="1"/>
    <col min="1541" max="1541" width="52.140625" style="5" customWidth="1"/>
    <col min="1542" max="1542" width="19.85546875" style="5" customWidth="1"/>
    <col min="1543" max="1543" width="33.7109375" style="5" customWidth="1"/>
    <col min="1544" max="1544" width="30.42578125" style="5" customWidth="1"/>
    <col min="1545" max="1545" width="21.85546875" style="5" customWidth="1"/>
    <col min="1546" max="1546" width="11.28515625" style="5" customWidth="1"/>
    <col min="1547" max="1547" width="14" style="5" customWidth="1"/>
    <col min="1548" max="1548" width="15.42578125" style="5" customWidth="1"/>
    <col min="1549" max="1549" width="17" style="5" customWidth="1"/>
    <col min="1550" max="1550" width="13.42578125" style="5" customWidth="1"/>
    <col min="1551" max="1792" width="11.42578125" style="5"/>
    <col min="1793" max="1793" width="14.7109375" style="5" customWidth="1"/>
    <col min="1794" max="1794" width="13.85546875" style="5" customWidth="1"/>
    <col min="1795" max="1795" width="32" style="5" customWidth="1"/>
    <col min="1796" max="1796" width="12.42578125" style="5" customWidth="1"/>
    <col min="1797" max="1797" width="52.140625" style="5" customWidth="1"/>
    <col min="1798" max="1798" width="19.85546875" style="5" customWidth="1"/>
    <col min="1799" max="1799" width="33.7109375" style="5" customWidth="1"/>
    <col min="1800" max="1800" width="30.42578125" style="5" customWidth="1"/>
    <col min="1801" max="1801" width="21.85546875" style="5" customWidth="1"/>
    <col min="1802" max="1802" width="11.28515625" style="5" customWidth="1"/>
    <col min="1803" max="1803" width="14" style="5" customWidth="1"/>
    <col min="1804" max="1804" width="15.42578125" style="5" customWidth="1"/>
    <col min="1805" max="1805" width="17" style="5" customWidth="1"/>
    <col min="1806" max="1806" width="13.42578125" style="5" customWidth="1"/>
    <col min="1807" max="2048" width="11.42578125" style="5"/>
    <col min="2049" max="2049" width="14.7109375" style="5" customWidth="1"/>
    <col min="2050" max="2050" width="13.85546875" style="5" customWidth="1"/>
    <col min="2051" max="2051" width="32" style="5" customWidth="1"/>
    <col min="2052" max="2052" width="12.42578125" style="5" customWidth="1"/>
    <col min="2053" max="2053" width="52.140625" style="5" customWidth="1"/>
    <col min="2054" max="2054" width="19.85546875" style="5" customWidth="1"/>
    <col min="2055" max="2055" width="33.7109375" style="5" customWidth="1"/>
    <col min="2056" max="2056" width="30.42578125" style="5" customWidth="1"/>
    <col min="2057" max="2057" width="21.85546875" style="5" customWidth="1"/>
    <col min="2058" max="2058" width="11.28515625" style="5" customWidth="1"/>
    <col min="2059" max="2059" width="14" style="5" customWidth="1"/>
    <col min="2060" max="2060" width="15.42578125" style="5" customWidth="1"/>
    <col min="2061" max="2061" width="17" style="5" customWidth="1"/>
    <col min="2062" max="2062" width="13.42578125" style="5" customWidth="1"/>
    <col min="2063" max="2304" width="11.42578125" style="5"/>
    <col min="2305" max="2305" width="14.7109375" style="5" customWidth="1"/>
    <col min="2306" max="2306" width="13.85546875" style="5" customWidth="1"/>
    <col min="2307" max="2307" width="32" style="5" customWidth="1"/>
    <col min="2308" max="2308" width="12.42578125" style="5" customWidth="1"/>
    <col min="2309" max="2309" width="52.140625" style="5" customWidth="1"/>
    <col min="2310" max="2310" width="19.85546875" style="5" customWidth="1"/>
    <col min="2311" max="2311" width="33.7109375" style="5" customWidth="1"/>
    <col min="2312" max="2312" width="30.42578125" style="5" customWidth="1"/>
    <col min="2313" max="2313" width="21.85546875" style="5" customWidth="1"/>
    <col min="2314" max="2314" width="11.28515625" style="5" customWidth="1"/>
    <col min="2315" max="2315" width="14" style="5" customWidth="1"/>
    <col min="2316" max="2316" width="15.42578125" style="5" customWidth="1"/>
    <col min="2317" max="2317" width="17" style="5" customWidth="1"/>
    <col min="2318" max="2318" width="13.42578125" style="5" customWidth="1"/>
    <col min="2319" max="2560" width="11.42578125" style="5"/>
    <col min="2561" max="2561" width="14.7109375" style="5" customWidth="1"/>
    <col min="2562" max="2562" width="13.85546875" style="5" customWidth="1"/>
    <col min="2563" max="2563" width="32" style="5" customWidth="1"/>
    <col min="2564" max="2564" width="12.42578125" style="5" customWidth="1"/>
    <col min="2565" max="2565" width="52.140625" style="5" customWidth="1"/>
    <col min="2566" max="2566" width="19.85546875" style="5" customWidth="1"/>
    <col min="2567" max="2567" width="33.7109375" style="5" customWidth="1"/>
    <col min="2568" max="2568" width="30.42578125" style="5" customWidth="1"/>
    <col min="2569" max="2569" width="21.85546875" style="5" customWidth="1"/>
    <col min="2570" max="2570" width="11.28515625" style="5" customWidth="1"/>
    <col min="2571" max="2571" width="14" style="5" customWidth="1"/>
    <col min="2572" max="2572" width="15.42578125" style="5" customWidth="1"/>
    <col min="2573" max="2573" width="17" style="5" customWidth="1"/>
    <col min="2574" max="2574" width="13.42578125" style="5" customWidth="1"/>
    <col min="2575" max="2816" width="11.42578125" style="5"/>
    <col min="2817" max="2817" width="14.7109375" style="5" customWidth="1"/>
    <col min="2818" max="2818" width="13.85546875" style="5" customWidth="1"/>
    <col min="2819" max="2819" width="32" style="5" customWidth="1"/>
    <col min="2820" max="2820" width="12.42578125" style="5" customWidth="1"/>
    <col min="2821" max="2821" width="52.140625" style="5" customWidth="1"/>
    <col min="2822" max="2822" width="19.85546875" style="5" customWidth="1"/>
    <col min="2823" max="2823" width="33.7109375" style="5" customWidth="1"/>
    <col min="2824" max="2824" width="30.42578125" style="5" customWidth="1"/>
    <col min="2825" max="2825" width="21.85546875" style="5" customWidth="1"/>
    <col min="2826" max="2826" width="11.28515625" style="5" customWidth="1"/>
    <col min="2827" max="2827" width="14" style="5" customWidth="1"/>
    <col min="2828" max="2828" width="15.42578125" style="5" customWidth="1"/>
    <col min="2829" max="2829" width="17" style="5" customWidth="1"/>
    <col min="2830" max="2830" width="13.42578125" style="5" customWidth="1"/>
    <col min="2831" max="3072" width="11.42578125" style="5"/>
    <col min="3073" max="3073" width="14.7109375" style="5" customWidth="1"/>
    <col min="3074" max="3074" width="13.85546875" style="5" customWidth="1"/>
    <col min="3075" max="3075" width="32" style="5" customWidth="1"/>
    <col min="3076" max="3076" width="12.42578125" style="5" customWidth="1"/>
    <col min="3077" max="3077" width="52.140625" style="5" customWidth="1"/>
    <col min="3078" max="3078" width="19.85546875" style="5" customWidth="1"/>
    <col min="3079" max="3079" width="33.7109375" style="5" customWidth="1"/>
    <col min="3080" max="3080" width="30.42578125" style="5" customWidth="1"/>
    <col min="3081" max="3081" width="21.85546875" style="5" customWidth="1"/>
    <col min="3082" max="3082" width="11.28515625" style="5" customWidth="1"/>
    <col min="3083" max="3083" width="14" style="5" customWidth="1"/>
    <col min="3084" max="3084" width="15.42578125" style="5" customWidth="1"/>
    <col min="3085" max="3085" width="17" style="5" customWidth="1"/>
    <col min="3086" max="3086" width="13.42578125" style="5" customWidth="1"/>
    <col min="3087" max="3328" width="11.42578125" style="5"/>
    <col min="3329" max="3329" width="14.7109375" style="5" customWidth="1"/>
    <col min="3330" max="3330" width="13.85546875" style="5" customWidth="1"/>
    <col min="3331" max="3331" width="32" style="5" customWidth="1"/>
    <col min="3332" max="3332" width="12.42578125" style="5" customWidth="1"/>
    <col min="3333" max="3333" width="52.140625" style="5" customWidth="1"/>
    <col min="3334" max="3334" width="19.85546875" style="5" customWidth="1"/>
    <col min="3335" max="3335" width="33.7109375" style="5" customWidth="1"/>
    <col min="3336" max="3336" width="30.42578125" style="5" customWidth="1"/>
    <col min="3337" max="3337" width="21.85546875" style="5" customWidth="1"/>
    <col min="3338" max="3338" width="11.28515625" style="5" customWidth="1"/>
    <col min="3339" max="3339" width="14" style="5" customWidth="1"/>
    <col min="3340" max="3340" width="15.42578125" style="5" customWidth="1"/>
    <col min="3341" max="3341" width="17" style="5" customWidth="1"/>
    <col min="3342" max="3342" width="13.42578125" style="5" customWidth="1"/>
    <col min="3343" max="3584" width="11.42578125" style="5"/>
    <col min="3585" max="3585" width="14.7109375" style="5" customWidth="1"/>
    <col min="3586" max="3586" width="13.85546875" style="5" customWidth="1"/>
    <col min="3587" max="3587" width="32" style="5" customWidth="1"/>
    <col min="3588" max="3588" width="12.42578125" style="5" customWidth="1"/>
    <col min="3589" max="3589" width="52.140625" style="5" customWidth="1"/>
    <col min="3590" max="3590" width="19.85546875" style="5" customWidth="1"/>
    <col min="3591" max="3591" width="33.7109375" style="5" customWidth="1"/>
    <col min="3592" max="3592" width="30.42578125" style="5" customWidth="1"/>
    <col min="3593" max="3593" width="21.85546875" style="5" customWidth="1"/>
    <col min="3594" max="3594" width="11.28515625" style="5" customWidth="1"/>
    <col min="3595" max="3595" width="14" style="5" customWidth="1"/>
    <col min="3596" max="3596" width="15.42578125" style="5" customWidth="1"/>
    <col min="3597" max="3597" width="17" style="5" customWidth="1"/>
    <col min="3598" max="3598" width="13.42578125" style="5" customWidth="1"/>
    <col min="3599" max="3840" width="11.42578125" style="5"/>
    <col min="3841" max="3841" width="14.7109375" style="5" customWidth="1"/>
    <col min="3842" max="3842" width="13.85546875" style="5" customWidth="1"/>
    <col min="3843" max="3843" width="32" style="5" customWidth="1"/>
    <col min="3844" max="3844" width="12.42578125" style="5" customWidth="1"/>
    <col min="3845" max="3845" width="52.140625" style="5" customWidth="1"/>
    <col min="3846" max="3846" width="19.85546875" style="5" customWidth="1"/>
    <col min="3847" max="3847" width="33.7109375" style="5" customWidth="1"/>
    <col min="3848" max="3848" width="30.42578125" style="5" customWidth="1"/>
    <col min="3849" max="3849" width="21.85546875" style="5" customWidth="1"/>
    <col min="3850" max="3850" width="11.28515625" style="5" customWidth="1"/>
    <col min="3851" max="3851" width="14" style="5" customWidth="1"/>
    <col min="3852" max="3852" width="15.42578125" style="5" customWidth="1"/>
    <col min="3853" max="3853" width="17" style="5" customWidth="1"/>
    <col min="3854" max="3854" width="13.42578125" style="5" customWidth="1"/>
    <col min="3855" max="4096" width="11.42578125" style="5"/>
    <col min="4097" max="4097" width="14.7109375" style="5" customWidth="1"/>
    <col min="4098" max="4098" width="13.85546875" style="5" customWidth="1"/>
    <col min="4099" max="4099" width="32" style="5" customWidth="1"/>
    <col min="4100" max="4100" width="12.42578125" style="5" customWidth="1"/>
    <col min="4101" max="4101" width="52.140625" style="5" customWidth="1"/>
    <col min="4102" max="4102" width="19.85546875" style="5" customWidth="1"/>
    <col min="4103" max="4103" width="33.7109375" style="5" customWidth="1"/>
    <col min="4104" max="4104" width="30.42578125" style="5" customWidth="1"/>
    <col min="4105" max="4105" width="21.85546875" style="5" customWidth="1"/>
    <col min="4106" max="4106" width="11.28515625" style="5" customWidth="1"/>
    <col min="4107" max="4107" width="14" style="5" customWidth="1"/>
    <col min="4108" max="4108" width="15.42578125" style="5" customWidth="1"/>
    <col min="4109" max="4109" width="17" style="5" customWidth="1"/>
    <col min="4110" max="4110" width="13.42578125" style="5" customWidth="1"/>
    <col min="4111" max="4352" width="11.42578125" style="5"/>
    <col min="4353" max="4353" width="14.7109375" style="5" customWidth="1"/>
    <col min="4354" max="4354" width="13.85546875" style="5" customWidth="1"/>
    <col min="4355" max="4355" width="32" style="5" customWidth="1"/>
    <col min="4356" max="4356" width="12.42578125" style="5" customWidth="1"/>
    <col min="4357" max="4357" width="52.140625" style="5" customWidth="1"/>
    <col min="4358" max="4358" width="19.85546875" style="5" customWidth="1"/>
    <col min="4359" max="4359" width="33.7109375" style="5" customWidth="1"/>
    <col min="4360" max="4360" width="30.42578125" style="5" customWidth="1"/>
    <col min="4361" max="4361" width="21.85546875" style="5" customWidth="1"/>
    <col min="4362" max="4362" width="11.28515625" style="5" customWidth="1"/>
    <col min="4363" max="4363" width="14" style="5" customWidth="1"/>
    <col min="4364" max="4364" width="15.42578125" style="5" customWidth="1"/>
    <col min="4365" max="4365" width="17" style="5" customWidth="1"/>
    <col min="4366" max="4366" width="13.42578125" style="5" customWidth="1"/>
    <col min="4367" max="4608" width="11.42578125" style="5"/>
    <col min="4609" max="4609" width="14.7109375" style="5" customWidth="1"/>
    <col min="4610" max="4610" width="13.85546875" style="5" customWidth="1"/>
    <col min="4611" max="4611" width="32" style="5" customWidth="1"/>
    <col min="4612" max="4612" width="12.42578125" style="5" customWidth="1"/>
    <col min="4613" max="4613" width="52.140625" style="5" customWidth="1"/>
    <col min="4614" max="4614" width="19.85546875" style="5" customWidth="1"/>
    <col min="4615" max="4615" width="33.7109375" style="5" customWidth="1"/>
    <col min="4616" max="4616" width="30.42578125" style="5" customWidth="1"/>
    <col min="4617" max="4617" width="21.85546875" style="5" customWidth="1"/>
    <col min="4618" max="4618" width="11.28515625" style="5" customWidth="1"/>
    <col min="4619" max="4619" width="14" style="5" customWidth="1"/>
    <col min="4620" max="4620" width="15.42578125" style="5" customWidth="1"/>
    <col min="4621" max="4621" width="17" style="5" customWidth="1"/>
    <col min="4622" max="4622" width="13.42578125" style="5" customWidth="1"/>
    <col min="4623" max="4864" width="11.42578125" style="5"/>
    <col min="4865" max="4865" width="14.7109375" style="5" customWidth="1"/>
    <col min="4866" max="4866" width="13.85546875" style="5" customWidth="1"/>
    <col min="4867" max="4867" width="32" style="5" customWidth="1"/>
    <col min="4868" max="4868" width="12.42578125" style="5" customWidth="1"/>
    <col min="4869" max="4869" width="52.140625" style="5" customWidth="1"/>
    <col min="4870" max="4870" width="19.85546875" style="5" customWidth="1"/>
    <col min="4871" max="4871" width="33.7109375" style="5" customWidth="1"/>
    <col min="4872" max="4872" width="30.42578125" style="5" customWidth="1"/>
    <col min="4873" max="4873" width="21.85546875" style="5" customWidth="1"/>
    <col min="4874" max="4874" width="11.28515625" style="5" customWidth="1"/>
    <col min="4875" max="4875" width="14" style="5" customWidth="1"/>
    <col min="4876" max="4876" width="15.42578125" style="5" customWidth="1"/>
    <col min="4877" max="4877" width="17" style="5" customWidth="1"/>
    <col min="4878" max="4878" width="13.42578125" style="5" customWidth="1"/>
    <col min="4879" max="5120" width="11.42578125" style="5"/>
    <col min="5121" max="5121" width="14.7109375" style="5" customWidth="1"/>
    <col min="5122" max="5122" width="13.85546875" style="5" customWidth="1"/>
    <col min="5123" max="5123" width="32" style="5" customWidth="1"/>
    <col min="5124" max="5124" width="12.42578125" style="5" customWidth="1"/>
    <col min="5125" max="5125" width="52.140625" style="5" customWidth="1"/>
    <col min="5126" max="5126" width="19.85546875" style="5" customWidth="1"/>
    <col min="5127" max="5127" width="33.7109375" style="5" customWidth="1"/>
    <col min="5128" max="5128" width="30.42578125" style="5" customWidth="1"/>
    <col min="5129" max="5129" width="21.85546875" style="5" customWidth="1"/>
    <col min="5130" max="5130" width="11.28515625" style="5" customWidth="1"/>
    <col min="5131" max="5131" width="14" style="5" customWidth="1"/>
    <col min="5132" max="5132" width="15.42578125" style="5" customWidth="1"/>
    <col min="5133" max="5133" width="17" style="5" customWidth="1"/>
    <col min="5134" max="5134" width="13.42578125" style="5" customWidth="1"/>
    <col min="5135" max="5376" width="11.42578125" style="5"/>
    <col min="5377" max="5377" width="14.7109375" style="5" customWidth="1"/>
    <col min="5378" max="5378" width="13.85546875" style="5" customWidth="1"/>
    <col min="5379" max="5379" width="32" style="5" customWidth="1"/>
    <col min="5380" max="5380" width="12.42578125" style="5" customWidth="1"/>
    <col min="5381" max="5381" width="52.140625" style="5" customWidth="1"/>
    <col min="5382" max="5382" width="19.85546875" style="5" customWidth="1"/>
    <col min="5383" max="5383" width="33.7109375" style="5" customWidth="1"/>
    <col min="5384" max="5384" width="30.42578125" style="5" customWidth="1"/>
    <col min="5385" max="5385" width="21.85546875" style="5" customWidth="1"/>
    <col min="5386" max="5386" width="11.28515625" style="5" customWidth="1"/>
    <col min="5387" max="5387" width="14" style="5" customWidth="1"/>
    <col min="5388" max="5388" width="15.42578125" style="5" customWidth="1"/>
    <col min="5389" max="5389" width="17" style="5" customWidth="1"/>
    <col min="5390" max="5390" width="13.42578125" style="5" customWidth="1"/>
    <col min="5391" max="5632" width="11.42578125" style="5"/>
    <col min="5633" max="5633" width="14.7109375" style="5" customWidth="1"/>
    <col min="5634" max="5634" width="13.85546875" style="5" customWidth="1"/>
    <col min="5635" max="5635" width="32" style="5" customWidth="1"/>
    <col min="5636" max="5636" width="12.42578125" style="5" customWidth="1"/>
    <col min="5637" max="5637" width="52.140625" style="5" customWidth="1"/>
    <col min="5638" max="5638" width="19.85546875" style="5" customWidth="1"/>
    <col min="5639" max="5639" width="33.7109375" style="5" customWidth="1"/>
    <col min="5640" max="5640" width="30.42578125" style="5" customWidth="1"/>
    <col min="5641" max="5641" width="21.85546875" style="5" customWidth="1"/>
    <col min="5642" max="5642" width="11.28515625" style="5" customWidth="1"/>
    <col min="5643" max="5643" width="14" style="5" customWidth="1"/>
    <col min="5644" max="5644" width="15.42578125" style="5" customWidth="1"/>
    <col min="5645" max="5645" width="17" style="5" customWidth="1"/>
    <col min="5646" max="5646" width="13.42578125" style="5" customWidth="1"/>
    <col min="5647" max="5888" width="11.42578125" style="5"/>
    <col min="5889" max="5889" width="14.7109375" style="5" customWidth="1"/>
    <col min="5890" max="5890" width="13.85546875" style="5" customWidth="1"/>
    <col min="5891" max="5891" width="32" style="5" customWidth="1"/>
    <col min="5892" max="5892" width="12.42578125" style="5" customWidth="1"/>
    <col min="5893" max="5893" width="52.140625" style="5" customWidth="1"/>
    <col min="5894" max="5894" width="19.85546875" style="5" customWidth="1"/>
    <col min="5895" max="5895" width="33.7109375" style="5" customWidth="1"/>
    <col min="5896" max="5896" width="30.42578125" style="5" customWidth="1"/>
    <col min="5897" max="5897" width="21.85546875" style="5" customWidth="1"/>
    <col min="5898" max="5898" width="11.28515625" style="5" customWidth="1"/>
    <col min="5899" max="5899" width="14" style="5" customWidth="1"/>
    <col min="5900" max="5900" width="15.42578125" style="5" customWidth="1"/>
    <col min="5901" max="5901" width="17" style="5" customWidth="1"/>
    <col min="5902" max="5902" width="13.42578125" style="5" customWidth="1"/>
    <col min="5903" max="6144" width="11.42578125" style="5"/>
    <col min="6145" max="6145" width="14.7109375" style="5" customWidth="1"/>
    <col min="6146" max="6146" width="13.85546875" style="5" customWidth="1"/>
    <col min="6147" max="6147" width="32" style="5" customWidth="1"/>
    <col min="6148" max="6148" width="12.42578125" style="5" customWidth="1"/>
    <col min="6149" max="6149" width="52.140625" style="5" customWidth="1"/>
    <col min="6150" max="6150" width="19.85546875" style="5" customWidth="1"/>
    <col min="6151" max="6151" width="33.7109375" style="5" customWidth="1"/>
    <col min="6152" max="6152" width="30.42578125" style="5" customWidth="1"/>
    <col min="6153" max="6153" width="21.85546875" style="5" customWidth="1"/>
    <col min="6154" max="6154" width="11.28515625" style="5" customWidth="1"/>
    <col min="6155" max="6155" width="14" style="5" customWidth="1"/>
    <col min="6156" max="6156" width="15.42578125" style="5" customWidth="1"/>
    <col min="6157" max="6157" width="17" style="5" customWidth="1"/>
    <col min="6158" max="6158" width="13.42578125" style="5" customWidth="1"/>
    <col min="6159" max="6400" width="11.42578125" style="5"/>
    <col min="6401" max="6401" width="14.7109375" style="5" customWidth="1"/>
    <col min="6402" max="6402" width="13.85546875" style="5" customWidth="1"/>
    <col min="6403" max="6403" width="32" style="5" customWidth="1"/>
    <col min="6404" max="6404" width="12.42578125" style="5" customWidth="1"/>
    <col min="6405" max="6405" width="52.140625" style="5" customWidth="1"/>
    <col min="6406" max="6406" width="19.85546875" style="5" customWidth="1"/>
    <col min="6407" max="6407" width="33.7109375" style="5" customWidth="1"/>
    <col min="6408" max="6408" width="30.42578125" style="5" customWidth="1"/>
    <col min="6409" max="6409" width="21.85546875" style="5" customWidth="1"/>
    <col min="6410" max="6410" width="11.28515625" style="5" customWidth="1"/>
    <col min="6411" max="6411" width="14" style="5" customWidth="1"/>
    <col min="6412" max="6412" width="15.42578125" style="5" customWidth="1"/>
    <col min="6413" max="6413" width="17" style="5" customWidth="1"/>
    <col min="6414" max="6414" width="13.42578125" style="5" customWidth="1"/>
    <col min="6415" max="6656" width="11.42578125" style="5"/>
    <col min="6657" max="6657" width="14.7109375" style="5" customWidth="1"/>
    <col min="6658" max="6658" width="13.85546875" style="5" customWidth="1"/>
    <col min="6659" max="6659" width="32" style="5" customWidth="1"/>
    <col min="6660" max="6660" width="12.42578125" style="5" customWidth="1"/>
    <col min="6661" max="6661" width="52.140625" style="5" customWidth="1"/>
    <col min="6662" max="6662" width="19.85546875" style="5" customWidth="1"/>
    <col min="6663" max="6663" width="33.7109375" style="5" customWidth="1"/>
    <col min="6664" max="6664" width="30.42578125" style="5" customWidth="1"/>
    <col min="6665" max="6665" width="21.85546875" style="5" customWidth="1"/>
    <col min="6666" max="6666" width="11.28515625" style="5" customWidth="1"/>
    <col min="6667" max="6667" width="14" style="5" customWidth="1"/>
    <col min="6668" max="6668" width="15.42578125" style="5" customWidth="1"/>
    <col min="6669" max="6669" width="17" style="5" customWidth="1"/>
    <col min="6670" max="6670" width="13.42578125" style="5" customWidth="1"/>
    <col min="6671" max="6912" width="11.42578125" style="5"/>
    <col min="6913" max="6913" width="14.7109375" style="5" customWidth="1"/>
    <col min="6914" max="6914" width="13.85546875" style="5" customWidth="1"/>
    <col min="6915" max="6915" width="32" style="5" customWidth="1"/>
    <col min="6916" max="6916" width="12.42578125" style="5" customWidth="1"/>
    <col min="6917" max="6917" width="52.140625" style="5" customWidth="1"/>
    <col min="6918" max="6918" width="19.85546875" style="5" customWidth="1"/>
    <col min="6919" max="6919" width="33.7109375" style="5" customWidth="1"/>
    <col min="6920" max="6920" width="30.42578125" style="5" customWidth="1"/>
    <col min="6921" max="6921" width="21.85546875" style="5" customWidth="1"/>
    <col min="6922" max="6922" width="11.28515625" style="5" customWidth="1"/>
    <col min="6923" max="6923" width="14" style="5" customWidth="1"/>
    <col min="6924" max="6924" width="15.42578125" style="5" customWidth="1"/>
    <col min="6925" max="6925" width="17" style="5" customWidth="1"/>
    <col min="6926" max="6926" width="13.42578125" style="5" customWidth="1"/>
    <col min="6927" max="7168" width="11.42578125" style="5"/>
    <col min="7169" max="7169" width="14.7109375" style="5" customWidth="1"/>
    <col min="7170" max="7170" width="13.85546875" style="5" customWidth="1"/>
    <col min="7171" max="7171" width="32" style="5" customWidth="1"/>
    <col min="7172" max="7172" width="12.42578125" style="5" customWidth="1"/>
    <col min="7173" max="7173" width="52.140625" style="5" customWidth="1"/>
    <col min="7174" max="7174" width="19.85546875" style="5" customWidth="1"/>
    <col min="7175" max="7175" width="33.7109375" style="5" customWidth="1"/>
    <col min="7176" max="7176" width="30.42578125" style="5" customWidth="1"/>
    <col min="7177" max="7177" width="21.85546875" style="5" customWidth="1"/>
    <col min="7178" max="7178" width="11.28515625" style="5" customWidth="1"/>
    <col min="7179" max="7179" width="14" style="5" customWidth="1"/>
    <col min="7180" max="7180" width="15.42578125" style="5" customWidth="1"/>
    <col min="7181" max="7181" width="17" style="5" customWidth="1"/>
    <col min="7182" max="7182" width="13.42578125" style="5" customWidth="1"/>
    <col min="7183" max="7424" width="11.42578125" style="5"/>
    <col min="7425" max="7425" width="14.7109375" style="5" customWidth="1"/>
    <col min="7426" max="7426" width="13.85546875" style="5" customWidth="1"/>
    <col min="7427" max="7427" width="32" style="5" customWidth="1"/>
    <col min="7428" max="7428" width="12.42578125" style="5" customWidth="1"/>
    <col min="7429" max="7429" width="52.140625" style="5" customWidth="1"/>
    <col min="7430" max="7430" width="19.85546875" style="5" customWidth="1"/>
    <col min="7431" max="7431" width="33.7109375" style="5" customWidth="1"/>
    <col min="7432" max="7432" width="30.42578125" style="5" customWidth="1"/>
    <col min="7433" max="7433" width="21.85546875" style="5" customWidth="1"/>
    <col min="7434" max="7434" width="11.28515625" style="5" customWidth="1"/>
    <col min="7435" max="7435" width="14" style="5" customWidth="1"/>
    <col min="7436" max="7436" width="15.42578125" style="5" customWidth="1"/>
    <col min="7437" max="7437" width="17" style="5" customWidth="1"/>
    <col min="7438" max="7438" width="13.42578125" style="5" customWidth="1"/>
    <col min="7439" max="7680" width="11.42578125" style="5"/>
    <col min="7681" max="7681" width="14.7109375" style="5" customWidth="1"/>
    <col min="7682" max="7682" width="13.85546875" style="5" customWidth="1"/>
    <col min="7683" max="7683" width="32" style="5" customWidth="1"/>
    <col min="7684" max="7684" width="12.42578125" style="5" customWidth="1"/>
    <col min="7685" max="7685" width="52.140625" style="5" customWidth="1"/>
    <col min="7686" max="7686" width="19.85546875" style="5" customWidth="1"/>
    <col min="7687" max="7687" width="33.7109375" style="5" customWidth="1"/>
    <col min="7688" max="7688" width="30.42578125" style="5" customWidth="1"/>
    <col min="7689" max="7689" width="21.85546875" style="5" customWidth="1"/>
    <col min="7690" max="7690" width="11.28515625" style="5" customWidth="1"/>
    <col min="7691" max="7691" width="14" style="5" customWidth="1"/>
    <col min="7692" max="7692" width="15.42578125" style="5" customWidth="1"/>
    <col min="7693" max="7693" width="17" style="5" customWidth="1"/>
    <col min="7694" max="7694" width="13.42578125" style="5" customWidth="1"/>
    <col min="7695" max="7936" width="11.42578125" style="5"/>
    <col min="7937" max="7937" width="14.7109375" style="5" customWidth="1"/>
    <col min="7938" max="7938" width="13.85546875" style="5" customWidth="1"/>
    <col min="7939" max="7939" width="32" style="5" customWidth="1"/>
    <col min="7940" max="7940" width="12.42578125" style="5" customWidth="1"/>
    <col min="7941" max="7941" width="52.140625" style="5" customWidth="1"/>
    <col min="7942" max="7942" width="19.85546875" style="5" customWidth="1"/>
    <col min="7943" max="7943" width="33.7109375" style="5" customWidth="1"/>
    <col min="7944" max="7944" width="30.42578125" style="5" customWidth="1"/>
    <col min="7945" max="7945" width="21.85546875" style="5" customWidth="1"/>
    <col min="7946" max="7946" width="11.28515625" style="5" customWidth="1"/>
    <col min="7947" max="7947" width="14" style="5" customWidth="1"/>
    <col min="7948" max="7948" width="15.42578125" style="5" customWidth="1"/>
    <col min="7949" max="7949" width="17" style="5" customWidth="1"/>
    <col min="7950" max="7950" width="13.42578125" style="5" customWidth="1"/>
    <col min="7951" max="8192" width="11.42578125" style="5"/>
    <col min="8193" max="8193" width="14.7109375" style="5" customWidth="1"/>
    <col min="8194" max="8194" width="13.85546875" style="5" customWidth="1"/>
    <col min="8195" max="8195" width="32" style="5" customWidth="1"/>
    <col min="8196" max="8196" width="12.42578125" style="5" customWidth="1"/>
    <col min="8197" max="8197" width="52.140625" style="5" customWidth="1"/>
    <col min="8198" max="8198" width="19.85546875" style="5" customWidth="1"/>
    <col min="8199" max="8199" width="33.7109375" style="5" customWidth="1"/>
    <col min="8200" max="8200" width="30.42578125" style="5" customWidth="1"/>
    <col min="8201" max="8201" width="21.85546875" style="5" customWidth="1"/>
    <col min="8202" max="8202" width="11.28515625" style="5" customWidth="1"/>
    <col min="8203" max="8203" width="14" style="5" customWidth="1"/>
    <col min="8204" max="8204" width="15.42578125" style="5" customWidth="1"/>
    <col min="8205" max="8205" width="17" style="5" customWidth="1"/>
    <col min="8206" max="8206" width="13.42578125" style="5" customWidth="1"/>
    <col min="8207" max="8448" width="11.42578125" style="5"/>
    <col min="8449" max="8449" width="14.7109375" style="5" customWidth="1"/>
    <col min="8450" max="8450" width="13.85546875" style="5" customWidth="1"/>
    <col min="8451" max="8451" width="32" style="5" customWidth="1"/>
    <col min="8452" max="8452" width="12.42578125" style="5" customWidth="1"/>
    <col min="8453" max="8453" width="52.140625" style="5" customWidth="1"/>
    <col min="8454" max="8454" width="19.85546875" style="5" customWidth="1"/>
    <col min="8455" max="8455" width="33.7109375" style="5" customWidth="1"/>
    <col min="8456" max="8456" width="30.42578125" style="5" customWidth="1"/>
    <col min="8457" max="8457" width="21.85546875" style="5" customWidth="1"/>
    <col min="8458" max="8458" width="11.28515625" style="5" customWidth="1"/>
    <col min="8459" max="8459" width="14" style="5" customWidth="1"/>
    <col min="8460" max="8460" width="15.42578125" style="5" customWidth="1"/>
    <col min="8461" max="8461" width="17" style="5" customWidth="1"/>
    <col min="8462" max="8462" width="13.42578125" style="5" customWidth="1"/>
    <col min="8463" max="8704" width="11.42578125" style="5"/>
    <col min="8705" max="8705" width="14.7109375" style="5" customWidth="1"/>
    <col min="8706" max="8706" width="13.85546875" style="5" customWidth="1"/>
    <col min="8707" max="8707" width="32" style="5" customWidth="1"/>
    <col min="8708" max="8708" width="12.42578125" style="5" customWidth="1"/>
    <col min="8709" max="8709" width="52.140625" style="5" customWidth="1"/>
    <col min="8710" max="8710" width="19.85546875" style="5" customWidth="1"/>
    <col min="8711" max="8711" width="33.7109375" style="5" customWidth="1"/>
    <col min="8712" max="8712" width="30.42578125" style="5" customWidth="1"/>
    <col min="8713" max="8713" width="21.85546875" style="5" customWidth="1"/>
    <col min="8714" max="8714" width="11.28515625" style="5" customWidth="1"/>
    <col min="8715" max="8715" width="14" style="5" customWidth="1"/>
    <col min="8716" max="8716" width="15.42578125" style="5" customWidth="1"/>
    <col min="8717" max="8717" width="17" style="5" customWidth="1"/>
    <col min="8718" max="8718" width="13.42578125" style="5" customWidth="1"/>
    <col min="8719" max="8960" width="11.42578125" style="5"/>
    <col min="8961" max="8961" width="14.7109375" style="5" customWidth="1"/>
    <col min="8962" max="8962" width="13.85546875" style="5" customWidth="1"/>
    <col min="8963" max="8963" width="32" style="5" customWidth="1"/>
    <col min="8964" max="8964" width="12.42578125" style="5" customWidth="1"/>
    <col min="8965" max="8965" width="52.140625" style="5" customWidth="1"/>
    <col min="8966" max="8966" width="19.85546875" style="5" customWidth="1"/>
    <col min="8967" max="8967" width="33.7109375" style="5" customWidth="1"/>
    <col min="8968" max="8968" width="30.42578125" style="5" customWidth="1"/>
    <col min="8969" max="8969" width="21.85546875" style="5" customWidth="1"/>
    <col min="8970" max="8970" width="11.28515625" style="5" customWidth="1"/>
    <col min="8971" max="8971" width="14" style="5" customWidth="1"/>
    <col min="8972" max="8972" width="15.42578125" style="5" customWidth="1"/>
    <col min="8973" max="8973" width="17" style="5" customWidth="1"/>
    <col min="8974" max="8974" width="13.42578125" style="5" customWidth="1"/>
    <col min="8975" max="9216" width="11.42578125" style="5"/>
    <col min="9217" max="9217" width="14.7109375" style="5" customWidth="1"/>
    <col min="9218" max="9218" width="13.85546875" style="5" customWidth="1"/>
    <col min="9219" max="9219" width="32" style="5" customWidth="1"/>
    <col min="9220" max="9220" width="12.42578125" style="5" customWidth="1"/>
    <col min="9221" max="9221" width="52.140625" style="5" customWidth="1"/>
    <col min="9222" max="9222" width="19.85546875" style="5" customWidth="1"/>
    <col min="9223" max="9223" width="33.7109375" style="5" customWidth="1"/>
    <col min="9224" max="9224" width="30.42578125" style="5" customWidth="1"/>
    <col min="9225" max="9225" width="21.85546875" style="5" customWidth="1"/>
    <col min="9226" max="9226" width="11.28515625" style="5" customWidth="1"/>
    <col min="9227" max="9227" width="14" style="5" customWidth="1"/>
    <col min="9228" max="9228" width="15.42578125" style="5" customWidth="1"/>
    <col min="9229" max="9229" width="17" style="5" customWidth="1"/>
    <col min="9230" max="9230" width="13.42578125" style="5" customWidth="1"/>
    <col min="9231" max="9472" width="11.42578125" style="5"/>
    <col min="9473" max="9473" width="14.7109375" style="5" customWidth="1"/>
    <col min="9474" max="9474" width="13.85546875" style="5" customWidth="1"/>
    <col min="9475" max="9475" width="32" style="5" customWidth="1"/>
    <col min="9476" max="9476" width="12.42578125" style="5" customWidth="1"/>
    <col min="9477" max="9477" width="52.140625" style="5" customWidth="1"/>
    <col min="9478" max="9478" width="19.85546875" style="5" customWidth="1"/>
    <col min="9479" max="9479" width="33.7109375" style="5" customWidth="1"/>
    <col min="9480" max="9480" width="30.42578125" style="5" customWidth="1"/>
    <col min="9481" max="9481" width="21.85546875" style="5" customWidth="1"/>
    <col min="9482" max="9482" width="11.28515625" style="5" customWidth="1"/>
    <col min="9483" max="9483" width="14" style="5" customWidth="1"/>
    <col min="9484" max="9484" width="15.42578125" style="5" customWidth="1"/>
    <col min="9485" max="9485" width="17" style="5" customWidth="1"/>
    <col min="9486" max="9486" width="13.42578125" style="5" customWidth="1"/>
    <col min="9487" max="9728" width="11.42578125" style="5"/>
    <col min="9729" max="9729" width="14.7109375" style="5" customWidth="1"/>
    <col min="9730" max="9730" width="13.85546875" style="5" customWidth="1"/>
    <col min="9731" max="9731" width="32" style="5" customWidth="1"/>
    <col min="9732" max="9732" width="12.42578125" style="5" customWidth="1"/>
    <col min="9733" max="9733" width="52.140625" style="5" customWidth="1"/>
    <col min="9734" max="9734" width="19.85546875" style="5" customWidth="1"/>
    <col min="9735" max="9735" width="33.7109375" style="5" customWidth="1"/>
    <col min="9736" max="9736" width="30.42578125" style="5" customWidth="1"/>
    <col min="9737" max="9737" width="21.85546875" style="5" customWidth="1"/>
    <col min="9738" max="9738" width="11.28515625" style="5" customWidth="1"/>
    <col min="9739" max="9739" width="14" style="5" customWidth="1"/>
    <col min="9740" max="9740" width="15.42578125" style="5" customWidth="1"/>
    <col min="9741" max="9741" width="17" style="5" customWidth="1"/>
    <col min="9742" max="9742" width="13.42578125" style="5" customWidth="1"/>
    <col min="9743" max="9984" width="11.42578125" style="5"/>
    <col min="9985" max="9985" width="14.7109375" style="5" customWidth="1"/>
    <col min="9986" max="9986" width="13.85546875" style="5" customWidth="1"/>
    <col min="9987" max="9987" width="32" style="5" customWidth="1"/>
    <col min="9988" max="9988" width="12.42578125" style="5" customWidth="1"/>
    <col min="9989" max="9989" width="52.140625" style="5" customWidth="1"/>
    <col min="9990" max="9990" width="19.85546875" style="5" customWidth="1"/>
    <col min="9991" max="9991" width="33.7109375" style="5" customWidth="1"/>
    <col min="9992" max="9992" width="30.42578125" style="5" customWidth="1"/>
    <col min="9993" max="9993" width="21.85546875" style="5" customWidth="1"/>
    <col min="9994" max="9994" width="11.28515625" style="5" customWidth="1"/>
    <col min="9995" max="9995" width="14" style="5" customWidth="1"/>
    <col min="9996" max="9996" width="15.42578125" style="5" customWidth="1"/>
    <col min="9997" max="9997" width="17" style="5" customWidth="1"/>
    <col min="9998" max="9998" width="13.42578125" style="5" customWidth="1"/>
    <col min="9999" max="10240" width="11.42578125" style="5"/>
    <col min="10241" max="10241" width="14.7109375" style="5" customWidth="1"/>
    <col min="10242" max="10242" width="13.85546875" style="5" customWidth="1"/>
    <col min="10243" max="10243" width="32" style="5" customWidth="1"/>
    <col min="10244" max="10244" width="12.42578125" style="5" customWidth="1"/>
    <col min="10245" max="10245" width="52.140625" style="5" customWidth="1"/>
    <col min="10246" max="10246" width="19.85546875" style="5" customWidth="1"/>
    <col min="10247" max="10247" width="33.7109375" style="5" customWidth="1"/>
    <col min="10248" max="10248" width="30.42578125" style="5" customWidth="1"/>
    <col min="10249" max="10249" width="21.85546875" style="5" customWidth="1"/>
    <col min="10250" max="10250" width="11.28515625" style="5" customWidth="1"/>
    <col min="10251" max="10251" width="14" style="5" customWidth="1"/>
    <col min="10252" max="10252" width="15.42578125" style="5" customWidth="1"/>
    <col min="10253" max="10253" width="17" style="5" customWidth="1"/>
    <col min="10254" max="10254" width="13.42578125" style="5" customWidth="1"/>
    <col min="10255" max="10496" width="11.42578125" style="5"/>
    <col min="10497" max="10497" width="14.7109375" style="5" customWidth="1"/>
    <col min="10498" max="10498" width="13.85546875" style="5" customWidth="1"/>
    <col min="10499" max="10499" width="32" style="5" customWidth="1"/>
    <col min="10500" max="10500" width="12.42578125" style="5" customWidth="1"/>
    <col min="10501" max="10501" width="52.140625" style="5" customWidth="1"/>
    <col min="10502" max="10502" width="19.85546875" style="5" customWidth="1"/>
    <col min="10503" max="10503" width="33.7109375" style="5" customWidth="1"/>
    <col min="10504" max="10504" width="30.42578125" style="5" customWidth="1"/>
    <col min="10505" max="10505" width="21.85546875" style="5" customWidth="1"/>
    <col min="10506" max="10506" width="11.28515625" style="5" customWidth="1"/>
    <col min="10507" max="10507" width="14" style="5" customWidth="1"/>
    <col min="10508" max="10508" width="15.42578125" style="5" customWidth="1"/>
    <col min="10509" max="10509" width="17" style="5" customWidth="1"/>
    <col min="10510" max="10510" width="13.42578125" style="5" customWidth="1"/>
    <col min="10511" max="10752" width="11.42578125" style="5"/>
    <col min="10753" max="10753" width="14.7109375" style="5" customWidth="1"/>
    <col min="10754" max="10754" width="13.85546875" style="5" customWidth="1"/>
    <col min="10755" max="10755" width="32" style="5" customWidth="1"/>
    <col min="10756" max="10756" width="12.42578125" style="5" customWidth="1"/>
    <col min="10757" max="10757" width="52.140625" style="5" customWidth="1"/>
    <col min="10758" max="10758" width="19.85546875" style="5" customWidth="1"/>
    <col min="10759" max="10759" width="33.7109375" style="5" customWidth="1"/>
    <col min="10760" max="10760" width="30.42578125" style="5" customWidth="1"/>
    <col min="10761" max="10761" width="21.85546875" style="5" customWidth="1"/>
    <col min="10762" max="10762" width="11.28515625" style="5" customWidth="1"/>
    <col min="10763" max="10763" width="14" style="5" customWidth="1"/>
    <col min="10764" max="10764" width="15.42578125" style="5" customWidth="1"/>
    <col min="10765" max="10765" width="17" style="5" customWidth="1"/>
    <col min="10766" max="10766" width="13.42578125" style="5" customWidth="1"/>
    <col min="10767" max="11008" width="11.42578125" style="5"/>
    <col min="11009" max="11009" width="14.7109375" style="5" customWidth="1"/>
    <col min="11010" max="11010" width="13.85546875" style="5" customWidth="1"/>
    <col min="11011" max="11011" width="32" style="5" customWidth="1"/>
    <col min="11012" max="11012" width="12.42578125" style="5" customWidth="1"/>
    <col min="11013" max="11013" width="52.140625" style="5" customWidth="1"/>
    <col min="11014" max="11014" width="19.85546875" style="5" customWidth="1"/>
    <col min="11015" max="11015" width="33.7109375" style="5" customWidth="1"/>
    <col min="11016" max="11016" width="30.42578125" style="5" customWidth="1"/>
    <col min="11017" max="11017" width="21.85546875" style="5" customWidth="1"/>
    <col min="11018" max="11018" width="11.28515625" style="5" customWidth="1"/>
    <col min="11019" max="11019" width="14" style="5" customWidth="1"/>
    <col min="11020" max="11020" width="15.42578125" style="5" customWidth="1"/>
    <col min="11021" max="11021" width="17" style="5" customWidth="1"/>
    <col min="11022" max="11022" width="13.42578125" style="5" customWidth="1"/>
    <col min="11023" max="11264" width="11.42578125" style="5"/>
    <col min="11265" max="11265" width="14.7109375" style="5" customWidth="1"/>
    <col min="11266" max="11266" width="13.85546875" style="5" customWidth="1"/>
    <col min="11267" max="11267" width="32" style="5" customWidth="1"/>
    <col min="11268" max="11268" width="12.42578125" style="5" customWidth="1"/>
    <col min="11269" max="11269" width="52.140625" style="5" customWidth="1"/>
    <col min="11270" max="11270" width="19.85546875" style="5" customWidth="1"/>
    <col min="11271" max="11271" width="33.7109375" style="5" customWidth="1"/>
    <col min="11272" max="11272" width="30.42578125" style="5" customWidth="1"/>
    <col min="11273" max="11273" width="21.85546875" style="5" customWidth="1"/>
    <col min="11274" max="11274" width="11.28515625" style="5" customWidth="1"/>
    <col min="11275" max="11275" width="14" style="5" customWidth="1"/>
    <col min="11276" max="11276" width="15.42578125" style="5" customWidth="1"/>
    <col min="11277" max="11277" width="17" style="5" customWidth="1"/>
    <col min="11278" max="11278" width="13.42578125" style="5" customWidth="1"/>
    <col min="11279" max="11520" width="11.42578125" style="5"/>
    <col min="11521" max="11521" width="14.7109375" style="5" customWidth="1"/>
    <col min="11522" max="11522" width="13.85546875" style="5" customWidth="1"/>
    <col min="11523" max="11523" width="32" style="5" customWidth="1"/>
    <col min="11524" max="11524" width="12.42578125" style="5" customWidth="1"/>
    <col min="11525" max="11525" width="52.140625" style="5" customWidth="1"/>
    <col min="11526" max="11526" width="19.85546875" style="5" customWidth="1"/>
    <col min="11527" max="11527" width="33.7109375" style="5" customWidth="1"/>
    <col min="11528" max="11528" width="30.42578125" style="5" customWidth="1"/>
    <col min="11529" max="11529" width="21.85546875" style="5" customWidth="1"/>
    <col min="11530" max="11530" width="11.28515625" style="5" customWidth="1"/>
    <col min="11531" max="11531" width="14" style="5" customWidth="1"/>
    <col min="11532" max="11532" width="15.42578125" style="5" customWidth="1"/>
    <col min="11533" max="11533" width="17" style="5" customWidth="1"/>
    <col min="11534" max="11534" width="13.42578125" style="5" customWidth="1"/>
    <col min="11535" max="11776" width="11.42578125" style="5"/>
    <col min="11777" max="11777" width="14.7109375" style="5" customWidth="1"/>
    <col min="11778" max="11778" width="13.85546875" style="5" customWidth="1"/>
    <col min="11779" max="11779" width="32" style="5" customWidth="1"/>
    <col min="11780" max="11780" width="12.42578125" style="5" customWidth="1"/>
    <col min="11781" max="11781" width="52.140625" style="5" customWidth="1"/>
    <col min="11782" max="11782" width="19.85546875" style="5" customWidth="1"/>
    <col min="11783" max="11783" width="33.7109375" style="5" customWidth="1"/>
    <col min="11784" max="11784" width="30.42578125" style="5" customWidth="1"/>
    <col min="11785" max="11785" width="21.85546875" style="5" customWidth="1"/>
    <col min="11786" max="11786" width="11.28515625" style="5" customWidth="1"/>
    <col min="11787" max="11787" width="14" style="5" customWidth="1"/>
    <col min="11788" max="11788" width="15.42578125" style="5" customWidth="1"/>
    <col min="11789" max="11789" width="17" style="5" customWidth="1"/>
    <col min="11790" max="11790" width="13.42578125" style="5" customWidth="1"/>
    <col min="11791" max="12032" width="11.42578125" style="5"/>
    <col min="12033" max="12033" width="14.7109375" style="5" customWidth="1"/>
    <col min="12034" max="12034" width="13.85546875" style="5" customWidth="1"/>
    <col min="12035" max="12035" width="32" style="5" customWidth="1"/>
    <col min="12036" max="12036" width="12.42578125" style="5" customWidth="1"/>
    <col min="12037" max="12037" width="52.140625" style="5" customWidth="1"/>
    <col min="12038" max="12038" width="19.85546875" style="5" customWidth="1"/>
    <col min="12039" max="12039" width="33.7109375" style="5" customWidth="1"/>
    <col min="12040" max="12040" width="30.42578125" style="5" customWidth="1"/>
    <col min="12041" max="12041" width="21.85546875" style="5" customWidth="1"/>
    <col min="12042" max="12042" width="11.28515625" style="5" customWidth="1"/>
    <col min="12043" max="12043" width="14" style="5" customWidth="1"/>
    <col min="12044" max="12044" width="15.42578125" style="5" customWidth="1"/>
    <col min="12045" max="12045" width="17" style="5" customWidth="1"/>
    <col min="12046" max="12046" width="13.42578125" style="5" customWidth="1"/>
    <col min="12047" max="12288" width="11.42578125" style="5"/>
    <col min="12289" max="12289" width="14.7109375" style="5" customWidth="1"/>
    <col min="12290" max="12290" width="13.85546875" style="5" customWidth="1"/>
    <col min="12291" max="12291" width="32" style="5" customWidth="1"/>
    <col min="12292" max="12292" width="12.42578125" style="5" customWidth="1"/>
    <col min="12293" max="12293" width="52.140625" style="5" customWidth="1"/>
    <col min="12294" max="12294" width="19.85546875" style="5" customWidth="1"/>
    <col min="12295" max="12295" width="33.7109375" style="5" customWidth="1"/>
    <col min="12296" max="12296" width="30.42578125" style="5" customWidth="1"/>
    <col min="12297" max="12297" width="21.85546875" style="5" customWidth="1"/>
    <col min="12298" max="12298" width="11.28515625" style="5" customWidth="1"/>
    <col min="12299" max="12299" width="14" style="5" customWidth="1"/>
    <col min="12300" max="12300" width="15.42578125" style="5" customWidth="1"/>
    <col min="12301" max="12301" width="17" style="5" customWidth="1"/>
    <col min="12302" max="12302" width="13.42578125" style="5" customWidth="1"/>
    <col min="12303" max="12544" width="11.42578125" style="5"/>
    <col min="12545" max="12545" width="14.7109375" style="5" customWidth="1"/>
    <col min="12546" max="12546" width="13.85546875" style="5" customWidth="1"/>
    <col min="12547" max="12547" width="32" style="5" customWidth="1"/>
    <col min="12548" max="12548" width="12.42578125" style="5" customWidth="1"/>
    <col min="12549" max="12549" width="52.140625" style="5" customWidth="1"/>
    <col min="12550" max="12550" width="19.85546875" style="5" customWidth="1"/>
    <col min="12551" max="12551" width="33.7109375" style="5" customWidth="1"/>
    <col min="12552" max="12552" width="30.42578125" style="5" customWidth="1"/>
    <col min="12553" max="12553" width="21.85546875" style="5" customWidth="1"/>
    <col min="12554" max="12554" width="11.28515625" style="5" customWidth="1"/>
    <col min="12555" max="12555" width="14" style="5" customWidth="1"/>
    <col min="12556" max="12556" width="15.42578125" style="5" customWidth="1"/>
    <col min="12557" max="12557" width="17" style="5" customWidth="1"/>
    <col min="12558" max="12558" width="13.42578125" style="5" customWidth="1"/>
    <col min="12559" max="12800" width="11.42578125" style="5"/>
    <col min="12801" max="12801" width="14.7109375" style="5" customWidth="1"/>
    <col min="12802" max="12802" width="13.85546875" style="5" customWidth="1"/>
    <col min="12803" max="12803" width="32" style="5" customWidth="1"/>
    <col min="12804" max="12804" width="12.42578125" style="5" customWidth="1"/>
    <col min="12805" max="12805" width="52.140625" style="5" customWidth="1"/>
    <col min="12806" max="12806" width="19.85546875" style="5" customWidth="1"/>
    <col min="12807" max="12807" width="33.7109375" style="5" customWidth="1"/>
    <col min="12808" max="12808" width="30.42578125" style="5" customWidth="1"/>
    <col min="12809" max="12809" width="21.85546875" style="5" customWidth="1"/>
    <col min="12810" max="12810" width="11.28515625" style="5" customWidth="1"/>
    <col min="12811" max="12811" width="14" style="5" customWidth="1"/>
    <col min="12812" max="12812" width="15.42578125" style="5" customWidth="1"/>
    <col min="12813" max="12813" width="17" style="5" customWidth="1"/>
    <col min="12814" max="12814" width="13.42578125" style="5" customWidth="1"/>
    <col min="12815" max="13056" width="11.42578125" style="5"/>
    <col min="13057" max="13057" width="14.7109375" style="5" customWidth="1"/>
    <col min="13058" max="13058" width="13.85546875" style="5" customWidth="1"/>
    <col min="13059" max="13059" width="32" style="5" customWidth="1"/>
    <col min="13060" max="13060" width="12.42578125" style="5" customWidth="1"/>
    <col min="13061" max="13061" width="52.140625" style="5" customWidth="1"/>
    <col min="13062" max="13062" width="19.85546875" style="5" customWidth="1"/>
    <col min="13063" max="13063" width="33.7109375" style="5" customWidth="1"/>
    <col min="13064" max="13064" width="30.42578125" style="5" customWidth="1"/>
    <col min="13065" max="13065" width="21.85546875" style="5" customWidth="1"/>
    <col min="13066" max="13066" width="11.28515625" style="5" customWidth="1"/>
    <col min="13067" max="13067" width="14" style="5" customWidth="1"/>
    <col min="13068" max="13068" width="15.42578125" style="5" customWidth="1"/>
    <col min="13069" max="13069" width="17" style="5" customWidth="1"/>
    <col min="13070" max="13070" width="13.42578125" style="5" customWidth="1"/>
    <col min="13071" max="13312" width="11.42578125" style="5"/>
    <col min="13313" max="13313" width="14.7109375" style="5" customWidth="1"/>
    <col min="13314" max="13314" width="13.85546875" style="5" customWidth="1"/>
    <col min="13315" max="13315" width="32" style="5" customWidth="1"/>
    <col min="13316" max="13316" width="12.42578125" style="5" customWidth="1"/>
    <col min="13317" max="13317" width="52.140625" style="5" customWidth="1"/>
    <col min="13318" max="13318" width="19.85546875" style="5" customWidth="1"/>
    <col min="13319" max="13319" width="33.7109375" style="5" customWidth="1"/>
    <col min="13320" max="13320" width="30.42578125" style="5" customWidth="1"/>
    <col min="13321" max="13321" width="21.85546875" style="5" customWidth="1"/>
    <col min="13322" max="13322" width="11.28515625" style="5" customWidth="1"/>
    <col min="13323" max="13323" width="14" style="5" customWidth="1"/>
    <col min="13324" max="13324" width="15.42578125" style="5" customWidth="1"/>
    <col min="13325" max="13325" width="17" style="5" customWidth="1"/>
    <col min="13326" max="13326" width="13.42578125" style="5" customWidth="1"/>
    <col min="13327" max="13568" width="11.42578125" style="5"/>
    <col min="13569" max="13569" width="14.7109375" style="5" customWidth="1"/>
    <col min="13570" max="13570" width="13.85546875" style="5" customWidth="1"/>
    <col min="13571" max="13571" width="32" style="5" customWidth="1"/>
    <col min="13572" max="13572" width="12.42578125" style="5" customWidth="1"/>
    <col min="13573" max="13573" width="52.140625" style="5" customWidth="1"/>
    <col min="13574" max="13574" width="19.85546875" style="5" customWidth="1"/>
    <col min="13575" max="13575" width="33.7109375" style="5" customWidth="1"/>
    <col min="13576" max="13576" width="30.42578125" style="5" customWidth="1"/>
    <col min="13577" max="13577" width="21.85546875" style="5" customWidth="1"/>
    <col min="13578" max="13578" width="11.28515625" style="5" customWidth="1"/>
    <col min="13579" max="13579" width="14" style="5" customWidth="1"/>
    <col min="13580" max="13580" width="15.42578125" style="5" customWidth="1"/>
    <col min="13581" max="13581" width="17" style="5" customWidth="1"/>
    <col min="13582" max="13582" width="13.42578125" style="5" customWidth="1"/>
    <col min="13583" max="13824" width="11.42578125" style="5"/>
    <col min="13825" max="13825" width="14.7109375" style="5" customWidth="1"/>
    <col min="13826" max="13826" width="13.85546875" style="5" customWidth="1"/>
    <col min="13827" max="13827" width="32" style="5" customWidth="1"/>
    <col min="13828" max="13828" width="12.42578125" style="5" customWidth="1"/>
    <col min="13829" max="13829" width="52.140625" style="5" customWidth="1"/>
    <col min="13830" max="13830" width="19.85546875" style="5" customWidth="1"/>
    <col min="13831" max="13831" width="33.7109375" style="5" customWidth="1"/>
    <col min="13832" max="13832" width="30.42578125" style="5" customWidth="1"/>
    <col min="13833" max="13833" width="21.85546875" style="5" customWidth="1"/>
    <col min="13834" max="13834" width="11.28515625" style="5" customWidth="1"/>
    <col min="13835" max="13835" width="14" style="5" customWidth="1"/>
    <col min="13836" max="13836" width="15.42578125" style="5" customWidth="1"/>
    <col min="13837" max="13837" width="17" style="5" customWidth="1"/>
    <col min="13838" max="13838" width="13.42578125" style="5" customWidth="1"/>
    <col min="13839" max="14080" width="11.42578125" style="5"/>
    <col min="14081" max="14081" width="14.7109375" style="5" customWidth="1"/>
    <col min="14082" max="14082" width="13.85546875" style="5" customWidth="1"/>
    <col min="14083" max="14083" width="32" style="5" customWidth="1"/>
    <col min="14084" max="14084" width="12.42578125" style="5" customWidth="1"/>
    <col min="14085" max="14085" width="52.140625" style="5" customWidth="1"/>
    <col min="14086" max="14086" width="19.85546875" style="5" customWidth="1"/>
    <col min="14087" max="14087" width="33.7109375" style="5" customWidth="1"/>
    <col min="14088" max="14088" width="30.42578125" style="5" customWidth="1"/>
    <col min="14089" max="14089" width="21.85546875" style="5" customWidth="1"/>
    <col min="14090" max="14090" width="11.28515625" style="5" customWidth="1"/>
    <col min="14091" max="14091" width="14" style="5" customWidth="1"/>
    <col min="14092" max="14092" width="15.42578125" style="5" customWidth="1"/>
    <col min="14093" max="14093" width="17" style="5" customWidth="1"/>
    <col min="14094" max="14094" width="13.42578125" style="5" customWidth="1"/>
    <col min="14095" max="14336" width="11.42578125" style="5"/>
    <col min="14337" max="14337" width="14.7109375" style="5" customWidth="1"/>
    <col min="14338" max="14338" width="13.85546875" style="5" customWidth="1"/>
    <col min="14339" max="14339" width="32" style="5" customWidth="1"/>
    <col min="14340" max="14340" width="12.42578125" style="5" customWidth="1"/>
    <col min="14341" max="14341" width="52.140625" style="5" customWidth="1"/>
    <col min="14342" max="14342" width="19.85546875" style="5" customWidth="1"/>
    <col min="14343" max="14343" width="33.7109375" style="5" customWidth="1"/>
    <col min="14344" max="14344" width="30.42578125" style="5" customWidth="1"/>
    <col min="14345" max="14345" width="21.85546875" style="5" customWidth="1"/>
    <col min="14346" max="14346" width="11.28515625" style="5" customWidth="1"/>
    <col min="14347" max="14347" width="14" style="5" customWidth="1"/>
    <col min="14348" max="14348" width="15.42578125" style="5" customWidth="1"/>
    <col min="14349" max="14349" width="17" style="5" customWidth="1"/>
    <col min="14350" max="14350" width="13.42578125" style="5" customWidth="1"/>
    <col min="14351" max="14592" width="11.42578125" style="5"/>
    <col min="14593" max="14593" width="14.7109375" style="5" customWidth="1"/>
    <col min="14594" max="14594" width="13.85546875" style="5" customWidth="1"/>
    <col min="14595" max="14595" width="32" style="5" customWidth="1"/>
    <col min="14596" max="14596" width="12.42578125" style="5" customWidth="1"/>
    <col min="14597" max="14597" width="52.140625" style="5" customWidth="1"/>
    <col min="14598" max="14598" width="19.85546875" style="5" customWidth="1"/>
    <col min="14599" max="14599" width="33.7109375" style="5" customWidth="1"/>
    <col min="14600" max="14600" width="30.42578125" style="5" customWidth="1"/>
    <col min="14601" max="14601" width="21.85546875" style="5" customWidth="1"/>
    <col min="14602" max="14602" width="11.28515625" style="5" customWidth="1"/>
    <col min="14603" max="14603" width="14" style="5" customWidth="1"/>
    <col min="14604" max="14604" width="15.42578125" style="5" customWidth="1"/>
    <col min="14605" max="14605" width="17" style="5" customWidth="1"/>
    <col min="14606" max="14606" width="13.42578125" style="5" customWidth="1"/>
    <col min="14607" max="14848" width="11.42578125" style="5"/>
    <col min="14849" max="14849" width="14.7109375" style="5" customWidth="1"/>
    <col min="14850" max="14850" width="13.85546875" style="5" customWidth="1"/>
    <col min="14851" max="14851" width="32" style="5" customWidth="1"/>
    <col min="14852" max="14852" width="12.42578125" style="5" customWidth="1"/>
    <col min="14853" max="14853" width="52.140625" style="5" customWidth="1"/>
    <col min="14854" max="14854" width="19.85546875" style="5" customWidth="1"/>
    <col min="14855" max="14855" width="33.7109375" style="5" customWidth="1"/>
    <col min="14856" max="14856" width="30.42578125" style="5" customWidth="1"/>
    <col min="14857" max="14857" width="21.85546875" style="5" customWidth="1"/>
    <col min="14858" max="14858" width="11.28515625" style="5" customWidth="1"/>
    <col min="14859" max="14859" width="14" style="5" customWidth="1"/>
    <col min="14860" max="14860" width="15.42578125" style="5" customWidth="1"/>
    <col min="14861" max="14861" width="17" style="5" customWidth="1"/>
    <col min="14862" max="14862" width="13.42578125" style="5" customWidth="1"/>
    <col min="14863" max="15104" width="11.42578125" style="5"/>
    <col min="15105" max="15105" width="14.7109375" style="5" customWidth="1"/>
    <col min="15106" max="15106" width="13.85546875" style="5" customWidth="1"/>
    <col min="15107" max="15107" width="32" style="5" customWidth="1"/>
    <col min="15108" max="15108" width="12.42578125" style="5" customWidth="1"/>
    <col min="15109" max="15109" width="52.140625" style="5" customWidth="1"/>
    <col min="15110" max="15110" width="19.85546875" style="5" customWidth="1"/>
    <col min="15111" max="15111" width="33.7109375" style="5" customWidth="1"/>
    <col min="15112" max="15112" width="30.42578125" style="5" customWidth="1"/>
    <col min="15113" max="15113" width="21.85546875" style="5" customWidth="1"/>
    <col min="15114" max="15114" width="11.28515625" style="5" customWidth="1"/>
    <col min="15115" max="15115" width="14" style="5" customWidth="1"/>
    <col min="15116" max="15116" width="15.42578125" style="5" customWidth="1"/>
    <col min="15117" max="15117" width="17" style="5" customWidth="1"/>
    <col min="15118" max="15118" width="13.42578125" style="5" customWidth="1"/>
    <col min="15119" max="15360" width="11.42578125" style="5"/>
    <col min="15361" max="15361" width="14.7109375" style="5" customWidth="1"/>
    <col min="15362" max="15362" width="13.85546875" style="5" customWidth="1"/>
    <col min="15363" max="15363" width="32" style="5" customWidth="1"/>
    <col min="15364" max="15364" width="12.42578125" style="5" customWidth="1"/>
    <col min="15365" max="15365" width="52.140625" style="5" customWidth="1"/>
    <col min="15366" max="15366" width="19.85546875" style="5" customWidth="1"/>
    <col min="15367" max="15367" width="33.7109375" style="5" customWidth="1"/>
    <col min="15368" max="15368" width="30.42578125" style="5" customWidth="1"/>
    <col min="15369" max="15369" width="21.85546875" style="5" customWidth="1"/>
    <col min="15370" max="15370" width="11.28515625" style="5" customWidth="1"/>
    <col min="15371" max="15371" width="14" style="5" customWidth="1"/>
    <col min="15372" max="15372" width="15.42578125" style="5" customWidth="1"/>
    <col min="15373" max="15373" width="17" style="5" customWidth="1"/>
    <col min="15374" max="15374" width="13.42578125" style="5" customWidth="1"/>
    <col min="15375" max="15616" width="11.42578125" style="5"/>
    <col min="15617" max="15617" width="14.7109375" style="5" customWidth="1"/>
    <col min="15618" max="15618" width="13.85546875" style="5" customWidth="1"/>
    <col min="15619" max="15619" width="32" style="5" customWidth="1"/>
    <col min="15620" max="15620" width="12.42578125" style="5" customWidth="1"/>
    <col min="15621" max="15621" width="52.140625" style="5" customWidth="1"/>
    <col min="15622" max="15622" width="19.85546875" style="5" customWidth="1"/>
    <col min="15623" max="15623" width="33.7109375" style="5" customWidth="1"/>
    <col min="15624" max="15624" width="30.42578125" style="5" customWidth="1"/>
    <col min="15625" max="15625" width="21.85546875" style="5" customWidth="1"/>
    <col min="15626" max="15626" width="11.28515625" style="5" customWidth="1"/>
    <col min="15627" max="15627" width="14" style="5" customWidth="1"/>
    <col min="15628" max="15628" width="15.42578125" style="5" customWidth="1"/>
    <col min="15629" max="15629" width="17" style="5" customWidth="1"/>
    <col min="15630" max="15630" width="13.42578125" style="5" customWidth="1"/>
    <col min="15631" max="15872" width="11.42578125" style="5"/>
    <col min="15873" max="15873" width="14.7109375" style="5" customWidth="1"/>
    <col min="15874" max="15874" width="13.85546875" style="5" customWidth="1"/>
    <col min="15875" max="15875" width="32" style="5" customWidth="1"/>
    <col min="15876" max="15876" width="12.42578125" style="5" customWidth="1"/>
    <col min="15877" max="15877" width="52.140625" style="5" customWidth="1"/>
    <col min="15878" max="15878" width="19.85546875" style="5" customWidth="1"/>
    <col min="15879" max="15879" width="33.7109375" style="5" customWidth="1"/>
    <col min="15880" max="15880" width="30.42578125" style="5" customWidth="1"/>
    <col min="15881" max="15881" width="21.85546875" style="5" customWidth="1"/>
    <col min="15882" max="15882" width="11.28515625" style="5" customWidth="1"/>
    <col min="15883" max="15883" width="14" style="5" customWidth="1"/>
    <col min="15884" max="15884" width="15.42578125" style="5" customWidth="1"/>
    <col min="15885" max="15885" width="17" style="5" customWidth="1"/>
    <col min="15886" max="15886" width="13.42578125" style="5" customWidth="1"/>
    <col min="15887" max="16128" width="11.42578125" style="5"/>
    <col min="16129" max="16129" width="14.7109375" style="5" customWidth="1"/>
    <col min="16130" max="16130" width="13.85546875" style="5" customWidth="1"/>
    <col min="16131" max="16131" width="32" style="5" customWidth="1"/>
    <col min="16132" max="16132" width="12.42578125" style="5" customWidth="1"/>
    <col min="16133" max="16133" width="52.140625" style="5" customWidth="1"/>
    <col min="16134" max="16134" width="19.85546875" style="5" customWidth="1"/>
    <col min="16135" max="16135" width="33.7109375" style="5" customWidth="1"/>
    <col min="16136" max="16136" width="30.42578125" style="5" customWidth="1"/>
    <col min="16137" max="16137" width="21.85546875" style="5" customWidth="1"/>
    <col min="16138" max="16138" width="11.28515625" style="5" customWidth="1"/>
    <col min="16139" max="16139" width="14" style="5" customWidth="1"/>
    <col min="16140" max="16140" width="15.42578125" style="5" customWidth="1"/>
    <col min="16141" max="16141" width="17" style="5" customWidth="1"/>
    <col min="16142" max="16142" width="13.42578125" style="5" customWidth="1"/>
    <col min="16143" max="16384" width="11.42578125" style="5"/>
  </cols>
  <sheetData>
    <row r="1" spans="1:9" ht="19.5" customHeight="1" x14ac:dyDescent="0.3">
      <c r="A1" s="297" t="s">
        <v>30</v>
      </c>
      <c r="B1" s="297"/>
      <c r="C1" s="297"/>
      <c r="D1" s="297"/>
      <c r="E1" s="297"/>
      <c r="F1" s="297"/>
      <c r="G1" s="297"/>
      <c r="H1" s="297"/>
    </row>
    <row r="2" spans="1:9" ht="19.5" customHeight="1" x14ac:dyDescent="0.3">
      <c r="A2" s="298" t="s">
        <v>9</v>
      </c>
      <c r="B2" s="298"/>
      <c r="C2" s="298"/>
      <c r="D2" s="298"/>
      <c r="E2" s="298"/>
      <c r="F2" s="298"/>
      <c r="G2" s="298"/>
      <c r="H2" s="298"/>
    </row>
    <row r="3" spans="1:9" ht="19.5" customHeight="1" x14ac:dyDescent="0.3">
      <c r="A3" s="298" t="s">
        <v>565</v>
      </c>
      <c r="B3" s="298"/>
      <c r="C3" s="298"/>
      <c r="D3" s="298"/>
      <c r="E3" s="298"/>
      <c r="F3" s="298"/>
      <c r="G3" s="298"/>
      <c r="H3" s="298"/>
    </row>
    <row r="4" spans="1:9" ht="15.75" customHeight="1" thickBot="1" x14ac:dyDescent="0.35">
      <c r="A4" s="10"/>
      <c r="B4" s="10"/>
      <c r="C4" s="10"/>
      <c r="D4" s="10"/>
      <c r="E4" s="10"/>
      <c r="F4" s="10"/>
      <c r="G4" s="10"/>
      <c r="H4" s="35"/>
    </row>
    <row r="5" spans="1:9" ht="16.5" customHeight="1" thickBot="1" x14ac:dyDescent="0.35">
      <c r="A5" s="299" t="s">
        <v>31</v>
      </c>
      <c r="B5" s="300"/>
      <c r="C5" s="300"/>
      <c r="D5" s="300"/>
      <c r="E5" s="28"/>
      <c r="F5" s="301"/>
      <c r="G5" s="301"/>
      <c r="H5" s="302"/>
    </row>
    <row r="6" spans="1:9" ht="12" customHeight="1" thickBot="1" x14ac:dyDescent="0.35">
      <c r="A6" s="11"/>
      <c r="B6" s="11"/>
      <c r="C6" s="11"/>
      <c r="D6" s="11"/>
      <c r="E6" s="11"/>
      <c r="F6" s="12"/>
      <c r="G6" s="12"/>
      <c r="H6" s="36"/>
    </row>
    <row r="7" spans="1:9" ht="17.25" thickBot="1" x14ac:dyDescent="0.35">
      <c r="A7" s="295"/>
      <c r="B7" s="295"/>
      <c r="C7" s="295"/>
      <c r="D7" s="295"/>
      <c r="E7" s="295"/>
      <c r="F7" s="295"/>
      <c r="G7" s="295"/>
      <c r="H7" s="296"/>
    </row>
    <row r="8" spans="1:9" ht="24.75" customHeight="1" thickBot="1" x14ac:dyDescent="0.35">
      <c r="A8" s="279" t="s">
        <v>0</v>
      </c>
      <c r="B8" s="281" t="s">
        <v>4</v>
      </c>
      <c r="C8" s="282"/>
      <c r="D8" s="283" t="s">
        <v>32</v>
      </c>
      <c r="E8" s="283" t="s">
        <v>1</v>
      </c>
      <c r="F8" s="285" t="s">
        <v>2</v>
      </c>
      <c r="G8" s="286"/>
      <c r="H8" s="283" t="s">
        <v>51</v>
      </c>
    </row>
    <row r="9" spans="1:9" ht="60.75" customHeight="1" thickBot="1" x14ac:dyDescent="0.35">
      <c r="A9" s="280"/>
      <c r="B9" s="6" t="s">
        <v>3</v>
      </c>
      <c r="C9" s="7" t="s">
        <v>54</v>
      </c>
      <c r="D9" s="284"/>
      <c r="E9" s="284"/>
      <c r="F9" s="8" t="s">
        <v>33</v>
      </c>
      <c r="G9" s="9" t="s">
        <v>53</v>
      </c>
      <c r="H9" s="284"/>
    </row>
    <row r="10" spans="1:9" ht="16.5" customHeight="1" thickBot="1" x14ac:dyDescent="0.35">
      <c r="A10" s="303" t="s">
        <v>55</v>
      </c>
      <c r="B10" s="303"/>
      <c r="C10" s="303"/>
      <c r="D10" s="303"/>
      <c r="E10" s="303"/>
      <c r="F10" s="303"/>
      <c r="G10" s="303"/>
      <c r="H10" s="304"/>
    </row>
    <row r="11" spans="1:9" ht="23.25" thickBot="1" x14ac:dyDescent="0.35">
      <c r="A11" s="43" t="s">
        <v>55</v>
      </c>
      <c r="B11" s="44" t="s">
        <v>56</v>
      </c>
      <c r="C11" s="44" t="s">
        <v>56</v>
      </c>
      <c r="D11" s="41">
        <v>4</v>
      </c>
      <c r="E11" s="52" t="s">
        <v>57</v>
      </c>
      <c r="F11" s="52" t="s">
        <v>35</v>
      </c>
      <c r="G11" s="169">
        <v>80000000</v>
      </c>
      <c r="H11" s="39" t="s">
        <v>14</v>
      </c>
      <c r="I11" s="291" t="s">
        <v>563</v>
      </c>
    </row>
    <row r="12" spans="1:9" ht="34.5" thickBot="1" x14ac:dyDescent="0.35">
      <c r="A12" s="45" t="s">
        <v>22</v>
      </c>
      <c r="B12" s="46" t="s">
        <v>58</v>
      </c>
      <c r="C12" s="46" t="s">
        <v>59</v>
      </c>
      <c r="D12" s="47">
        <v>5</v>
      </c>
      <c r="E12" s="45" t="s">
        <v>57</v>
      </c>
      <c r="F12" s="45" t="s">
        <v>35</v>
      </c>
      <c r="G12" s="170">
        <v>100000000</v>
      </c>
      <c r="H12" s="147" t="s">
        <v>14</v>
      </c>
      <c r="I12" s="292"/>
    </row>
    <row r="13" spans="1:9" x14ac:dyDescent="0.3">
      <c r="A13" s="287" t="s">
        <v>556</v>
      </c>
      <c r="B13" s="288"/>
      <c r="C13" s="288"/>
      <c r="D13" s="288"/>
      <c r="E13" s="288"/>
      <c r="F13" s="288"/>
      <c r="G13" s="153">
        <f>SUM(G11:G12)</f>
        <v>180000000</v>
      </c>
      <c r="H13" s="154"/>
      <c r="I13" s="293"/>
    </row>
    <row r="14" spans="1:9" ht="17.25" thickBot="1" x14ac:dyDescent="0.35">
      <c r="A14" s="305" t="s">
        <v>77</v>
      </c>
      <c r="B14" s="303"/>
      <c r="C14" s="303"/>
      <c r="D14" s="303"/>
      <c r="E14" s="303"/>
      <c r="F14" s="303"/>
      <c r="G14" s="303"/>
      <c r="H14" s="304"/>
      <c r="I14" s="293"/>
    </row>
    <row r="15" spans="1:9" ht="17.25" thickBot="1" x14ac:dyDescent="0.35">
      <c r="A15" s="46" t="s">
        <v>60</v>
      </c>
      <c r="B15" s="45" t="s">
        <v>61</v>
      </c>
      <c r="C15" s="45" t="s">
        <v>61</v>
      </c>
      <c r="D15" s="47">
        <v>20</v>
      </c>
      <c r="E15" s="50"/>
      <c r="F15" s="50" t="s">
        <v>34</v>
      </c>
      <c r="G15" s="51">
        <v>80000000</v>
      </c>
      <c r="H15" s="148" t="s">
        <v>14</v>
      </c>
      <c r="I15" s="292"/>
    </row>
    <row r="16" spans="1:9" ht="17.25" thickBot="1" x14ac:dyDescent="0.35">
      <c r="A16" s="287" t="s">
        <v>556</v>
      </c>
      <c r="B16" s="288"/>
      <c r="C16" s="288"/>
      <c r="D16" s="288"/>
      <c r="E16" s="288"/>
      <c r="F16" s="288"/>
      <c r="G16" s="152">
        <f>SUM(G15)</f>
        <v>80000000</v>
      </c>
      <c r="H16" s="146"/>
      <c r="I16" s="292"/>
    </row>
    <row r="17" spans="1:9" ht="17.25" thickBot="1" x14ac:dyDescent="0.35">
      <c r="A17" s="306" t="s">
        <v>62</v>
      </c>
      <c r="B17" s="307"/>
      <c r="C17" s="307"/>
      <c r="D17" s="307"/>
      <c r="E17" s="307"/>
      <c r="F17" s="307"/>
      <c r="G17" s="307"/>
      <c r="H17" s="308"/>
      <c r="I17" s="292"/>
    </row>
    <row r="18" spans="1:9" ht="22.5" x14ac:dyDescent="0.3">
      <c r="A18" s="48" t="s">
        <v>62</v>
      </c>
      <c r="B18" s="49" t="s">
        <v>36</v>
      </c>
      <c r="C18" s="48" t="s">
        <v>63</v>
      </c>
      <c r="D18" s="42">
        <v>1</v>
      </c>
      <c r="E18" s="37" t="s">
        <v>37</v>
      </c>
      <c r="F18" s="37" t="s">
        <v>34</v>
      </c>
      <c r="G18" s="38">
        <v>4000000</v>
      </c>
      <c r="H18" s="40" t="s">
        <v>14</v>
      </c>
      <c r="I18" s="292"/>
    </row>
    <row r="19" spans="1:9" ht="22.5" x14ac:dyDescent="0.3">
      <c r="A19" s="48" t="s">
        <v>62</v>
      </c>
      <c r="B19" s="49" t="s">
        <v>36</v>
      </c>
      <c r="C19" s="48" t="s">
        <v>63</v>
      </c>
      <c r="D19" s="42">
        <v>1</v>
      </c>
      <c r="E19" s="37" t="s">
        <v>64</v>
      </c>
      <c r="F19" s="37" t="s">
        <v>35</v>
      </c>
      <c r="G19" s="38">
        <v>20000000</v>
      </c>
      <c r="H19" s="40" t="s">
        <v>14</v>
      </c>
      <c r="I19" s="292"/>
    </row>
    <row r="20" spans="1:9" x14ac:dyDescent="0.3">
      <c r="A20" s="48" t="s">
        <v>19</v>
      </c>
      <c r="B20" s="49" t="s">
        <v>36</v>
      </c>
      <c r="C20" s="48" t="s">
        <v>65</v>
      </c>
      <c r="D20" s="42">
        <v>4</v>
      </c>
      <c r="E20" s="37" t="s">
        <v>37</v>
      </c>
      <c r="F20" s="37" t="s">
        <v>34</v>
      </c>
      <c r="G20" s="38">
        <v>16000000</v>
      </c>
      <c r="H20" s="40" t="s">
        <v>14</v>
      </c>
      <c r="I20" s="292"/>
    </row>
    <row r="21" spans="1:9" ht="22.5" x14ac:dyDescent="0.3">
      <c r="A21" s="48" t="s">
        <v>66</v>
      </c>
      <c r="B21" s="49" t="s">
        <v>36</v>
      </c>
      <c r="C21" s="48" t="s">
        <v>67</v>
      </c>
      <c r="D21" s="42">
        <v>6</v>
      </c>
      <c r="E21" s="37" t="s">
        <v>37</v>
      </c>
      <c r="F21" s="37" t="s">
        <v>34</v>
      </c>
      <c r="G21" s="38">
        <v>24000000</v>
      </c>
      <c r="H21" s="40" t="s">
        <v>14</v>
      </c>
      <c r="I21" s="292"/>
    </row>
    <row r="22" spans="1:9" x14ac:dyDescent="0.3">
      <c r="A22" s="48" t="s">
        <v>68</v>
      </c>
      <c r="B22" s="49" t="s">
        <v>36</v>
      </c>
      <c r="C22" s="48" t="s">
        <v>69</v>
      </c>
      <c r="D22" s="42">
        <v>1</v>
      </c>
      <c r="E22" s="37" t="s">
        <v>37</v>
      </c>
      <c r="F22" s="37" t="s">
        <v>34</v>
      </c>
      <c r="G22" s="38">
        <v>4000000</v>
      </c>
      <c r="H22" s="40" t="s">
        <v>14</v>
      </c>
      <c r="I22" s="292"/>
    </row>
    <row r="23" spans="1:9" ht="17.25" thickBot="1" x14ac:dyDescent="0.35">
      <c r="A23" s="46" t="s">
        <v>68</v>
      </c>
      <c r="B23" s="45" t="s">
        <v>36</v>
      </c>
      <c r="C23" s="46" t="s">
        <v>69</v>
      </c>
      <c r="D23" s="47">
        <v>5</v>
      </c>
      <c r="E23" s="50" t="s">
        <v>64</v>
      </c>
      <c r="F23" s="50" t="s">
        <v>35</v>
      </c>
      <c r="G23" s="51">
        <v>100000000</v>
      </c>
      <c r="H23" s="148" t="s">
        <v>14</v>
      </c>
      <c r="I23" s="292"/>
    </row>
    <row r="24" spans="1:9" ht="17.25" thickBot="1" x14ac:dyDescent="0.35">
      <c r="A24" s="287" t="s">
        <v>556</v>
      </c>
      <c r="B24" s="288"/>
      <c r="C24" s="288"/>
      <c r="D24" s="288"/>
      <c r="E24" s="288"/>
      <c r="F24" s="288"/>
      <c r="G24" s="152">
        <f>SUM(G18:G23)</f>
        <v>168000000</v>
      </c>
      <c r="H24" s="146"/>
      <c r="I24" s="292"/>
    </row>
    <row r="25" spans="1:9" ht="17.25" thickBot="1" x14ac:dyDescent="0.35">
      <c r="A25" s="306" t="s">
        <v>79</v>
      </c>
      <c r="B25" s="307"/>
      <c r="C25" s="307"/>
      <c r="D25" s="307"/>
      <c r="E25" s="307"/>
      <c r="F25" s="307"/>
      <c r="G25" s="307"/>
      <c r="H25" s="308"/>
      <c r="I25" s="292"/>
    </row>
    <row r="26" spans="1:9" x14ac:dyDescent="0.3">
      <c r="A26" s="49" t="s">
        <v>70</v>
      </c>
      <c r="B26" s="49" t="s">
        <v>71</v>
      </c>
      <c r="C26" s="48" t="s">
        <v>71</v>
      </c>
      <c r="D26" s="42">
        <v>2</v>
      </c>
      <c r="E26" s="37" t="s">
        <v>72</v>
      </c>
      <c r="F26" s="37" t="s">
        <v>34</v>
      </c>
      <c r="G26" s="38">
        <v>8000000</v>
      </c>
      <c r="H26" s="40" t="s">
        <v>14</v>
      </c>
      <c r="I26" s="292"/>
    </row>
    <row r="27" spans="1:9" x14ac:dyDescent="0.3">
      <c r="A27" s="49" t="s">
        <v>73</v>
      </c>
      <c r="B27" s="49" t="s">
        <v>73</v>
      </c>
      <c r="C27" s="48" t="s">
        <v>73</v>
      </c>
      <c r="D27" s="42">
        <v>2</v>
      </c>
      <c r="E27" s="37" t="s">
        <v>74</v>
      </c>
      <c r="F27" s="37" t="s">
        <v>35</v>
      </c>
      <c r="G27" s="38">
        <v>40000000</v>
      </c>
      <c r="H27" s="40" t="s">
        <v>14</v>
      </c>
      <c r="I27" s="292"/>
    </row>
    <row r="28" spans="1:9" ht="23.25" thickBot="1" x14ac:dyDescent="0.35">
      <c r="A28" s="45" t="s">
        <v>75</v>
      </c>
      <c r="B28" s="46" t="s">
        <v>76</v>
      </c>
      <c r="C28" s="46" t="s">
        <v>76</v>
      </c>
      <c r="D28" s="47">
        <v>3</v>
      </c>
      <c r="E28" s="50" t="s">
        <v>64</v>
      </c>
      <c r="F28" s="50" t="s">
        <v>35</v>
      </c>
      <c r="G28" s="51">
        <v>60000000</v>
      </c>
      <c r="H28" s="148" t="s">
        <v>14</v>
      </c>
      <c r="I28" s="294"/>
    </row>
    <row r="29" spans="1:9" x14ac:dyDescent="0.3">
      <c r="A29" s="287" t="s">
        <v>556</v>
      </c>
      <c r="B29" s="288"/>
      <c r="C29" s="288"/>
      <c r="D29" s="288"/>
      <c r="E29" s="288"/>
      <c r="F29" s="288"/>
      <c r="G29" s="149">
        <f>SUM(G26:G28)</f>
        <v>108000000</v>
      </c>
      <c r="H29" s="146"/>
    </row>
    <row r="30" spans="1:9" ht="17.25" thickBot="1" x14ac:dyDescent="0.35">
      <c r="A30" s="289" t="s">
        <v>557</v>
      </c>
      <c r="B30" s="290"/>
      <c r="C30" s="290"/>
      <c r="D30" s="290"/>
      <c r="E30" s="290"/>
      <c r="F30" s="290"/>
      <c r="G30" s="150">
        <f>+G29+G24+G16+G13</f>
        <v>536000000</v>
      </c>
      <c r="H30" s="151"/>
    </row>
  </sheetData>
  <mergeCells count="22">
    <mergeCell ref="A29:F29"/>
    <mergeCell ref="A30:F30"/>
    <mergeCell ref="I11:I28"/>
    <mergeCell ref="A7:H7"/>
    <mergeCell ref="A1:H1"/>
    <mergeCell ref="A2:H2"/>
    <mergeCell ref="A3:H3"/>
    <mergeCell ref="A5:D5"/>
    <mergeCell ref="F5:H5"/>
    <mergeCell ref="A13:F13"/>
    <mergeCell ref="A16:F16"/>
    <mergeCell ref="A24:F24"/>
    <mergeCell ref="A10:H10"/>
    <mergeCell ref="A14:H14"/>
    <mergeCell ref="A17:H17"/>
    <mergeCell ref="A25:H25"/>
    <mergeCell ref="A8:A9"/>
    <mergeCell ref="B8:C8"/>
    <mergeCell ref="D8:D9"/>
    <mergeCell ref="F8:G8"/>
    <mergeCell ref="H8:H9"/>
    <mergeCell ref="E8:E9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1"/>
  <sheetViews>
    <sheetView zoomScale="70" zoomScaleNormal="70" workbookViewId="0">
      <selection activeCell="E25" sqref="E25"/>
    </sheetView>
  </sheetViews>
  <sheetFormatPr baseColWidth="10" defaultRowHeight="16.5" x14ac:dyDescent="0.3"/>
  <cols>
    <col min="1" max="1" width="29.42578125" style="4" customWidth="1"/>
    <col min="2" max="2" width="23.7109375" style="4" bestFit="1" customWidth="1"/>
    <col min="3" max="3" width="27.85546875" style="4" customWidth="1"/>
    <col min="4" max="4" width="23" style="4" customWidth="1"/>
    <col min="5" max="5" width="30.42578125" style="4" customWidth="1"/>
    <col min="6" max="6" width="26" style="4" customWidth="1"/>
    <col min="7" max="7" width="23.42578125" style="4" customWidth="1"/>
    <col min="8" max="8" width="25.140625" style="3" customWidth="1"/>
    <col min="9" max="17" width="11.42578125" style="3"/>
  </cols>
  <sheetData>
    <row r="1" spans="1:9" ht="20.25" x14ac:dyDescent="0.2">
      <c r="A1" s="324" t="s">
        <v>48</v>
      </c>
      <c r="B1" s="324"/>
      <c r="C1" s="324"/>
      <c r="D1" s="324"/>
      <c r="E1" s="324"/>
      <c r="F1" s="324"/>
      <c r="G1" s="324"/>
      <c r="H1" s="324"/>
    </row>
    <row r="2" spans="1:9" ht="20.25" x14ac:dyDescent="0.2">
      <c r="A2" s="266" t="s">
        <v>9</v>
      </c>
      <c r="B2" s="266"/>
      <c r="C2" s="266"/>
      <c r="D2" s="266"/>
      <c r="E2" s="266"/>
      <c r="F2" s="266"/>
      <c r="G2" s="266"/>
      <c r="H2" s="266"/>
    </row>
    <row r="3" spans="1:9" ht="21" thickBot="1" x14ac:dyDescent="0.25">
      <c r="A3" s="325" t="s">
        <v>15</v>
      </c>
      <c r="B3" s="325"/>
      <c r="C3" s="325"/>
      <c r="D3" s="325"/>
      <c r="E3" s="325"/>
      <c r="F3" s="325"/>
      <c r="G3" s="325"/>
      <c r="H3" s="325"/>
    </row>
    <row r="4" spans="1:9" ht="43.5" customHeight="1" thickBot="1" x14ac:dyDescent="0.35">
      <c r="A4" s="339" t="s">
        <v>42</v>
      </c>
      <c r="B4" s="340"/>
      <c r="C4" s="340"/>
      <c r="D4" s="340"/>
      <c r="E4" s="340"/>
      <c r="F4" s="340"/>
      <c r="G4" s="340"/>
      <c r="H4" s="341"/>
      <c r="I4" s="19"/>
    </row>
    <row r="5" spans="1:9" ht="17.25" thickBot="1" x14ac:dyDescent="0.25">
      <c r="A5" s="338"/>
      <c r="B5" s="338"/>
      <c r="C5" s="338"/>
      <c r="D5" s="338"/>
      <c r="E5" s="338"/>
      <c r="F5" s="338"/>
      <c r="G5" s="338"/>
      <c r="H5" s="338"/>
      <c r="I5" s="338"/>
    </row>
    <row r="6" spans="1:9" ht="16.5" customHeight="1" thickBot="1" x14ac:dyDescent="0.35">
      <c r="A6" s="326" t="s">
        <v>0</v>
      </c>
      <c r="B6" s="329" t="s">
        <v>4</v>
      </c>
      <c r="C6" s="330"/>
      <c r="D6" s="333" t="s">
        <v>38</v>
      </c>
      <c r="E6" s="334"/>
      <c r="F6" s="335" t="s">
        <v>2</v>
      </c>
      <c r="G6" s="335" t="s">
        <v>50</v>
      </c>
      <c r="H6" s="311" t="s">
        <v>51</v>
      </c>
      <c r="I6" s="18"/>
    </row>
    <row r="7" spans="1:9" ht="13.5" customHeight="1" thickBot="1" x14ac:dyDescent="0.35">
      <c r="A7" s="327"/>
      <c r="B7" s="331"/>
      <c r="C7" s="332"/>
      <c r="D7" s="326" t="s">
        <v>39</v>
      </c>
      <c r="E7" s="326" t="s">
        <v>40</v>
      </c>
      <c r="F7" s="336"/>
      <c r="G7" s="336"/>
      <c r="H7" s="312"/>
      <c r="I7" s="18"/>
    </row>
    <row r="8" spans="1:9" ht="33.75" thickBot="1" x14ac:dyDescent="0.35">
      <c r="A8" s="328"/>
      <c r="B8" s="16" t="s">
        <v>3</v>
      </c>
      <c r="C8" s="17" t="s">
        <v>41</v>
      </c>
      <c r="D8" s="328"/>
      <c r="E8" s="328"/>
      <c r="F8" s="337"/>
      <c r="G8" s="337"/>
      <c r="H8" s="312"/>
      <c r="I8" s="18"/>
    </row>
    <row r="9" spans="1:9" ht="17.25" thickBot="1" x14ac:dyDescent="0.25">
      <c r="A9" s="316" t="s">
        <v>461</v>
      </c>
      <c r="B9" s="317"/>
      <c r="C9" s="317"/>
      <c r="D9" s="317"/>
      <c r="E9" s="317"/>
      <c r="F9" s="317"/>
      <c r="G9" s="317"/>
      <c r="H9" s="318"/>
    </row>
    <row r="10" spans="1:9" s="3" customFormat="1" ht="15" x14ac:dyDescent="0.2">
      <c r="A10" s="176" t="s">
        <v>80</v>
      </c>
      <c r="B10" s="177" t="s">
        <v>81</v>
      </c>
      <c r="C10" s="178" t="s">
        <v>81</v>
      </c>
      <c r="D10" s="179">
        <v>6</v>
      </c>
      <c r="E10" s="179">
        <v>5</v>
      </c>
      <c r="F10" s="180">
        <v>0</v>
      </c>
      <c r="G10" s="181">
        <v>750000</v>
      </c>
      <c r="H10" s="182" t="s">
        <v>555</v>
      </c>
    </row>
    <row r="11" spans="1:9" s="3" customFormat="1" ht="15" x14ac:dyDescent="0.2">
      <c r="A11" s="119" t="s">
        <v>80</v>
      </c>
      <c r="B11" s="70" t="s">
        <v>81</v>
      </c>
      <c r="C11" s="113" t="s">
        <v>43</v>
      </c>
      <c r="D11" s="114">
        <v>1</v>
      </c>
      <c r="E11" s="114">
        <v>1</v>
      </c>
      <c r="F11" s="64">
        <v>0</v>
      </c>
      <c r="G11" s="115">
        <v>100000</v>
      </c>
      <c r="H11" s="175" t="s">
        <v>555</v>
      </c>
    </row>
    <row r="12" spans="1:9" s="3" customFormat="1" ht="15" x14ac:dyDescent="0.2">
      <c r="A12" s="119" t="s">
        <v>80</v>
      </c>
      <c r="B12" s="70" t="s">
        <v>81</v>
      </c>
      <c r="C12" s="113" t="s">
        <v>82</v>
      </c>
      <c r="D12" s="114">
        <v>8</v>
      </c>
      <c r="E12" s="114">
        <v>8</v>
      </c>
      <c r="F12" s="64">
        <v>0</v>
      </c>
      <c r="G12" s="115">
        <v>1200000</v>
      </c>
      <c r="H12" s="175" t="s">
        <v>555</v>
      </c>
    </row>
    <row r="13" spans="1:9" s="3" customFormat="1" ht="15" customHeight="1" x14ac:dyDescent="0.2">
      <c r="A13" s="309" t="s">
        <v>556</v>
      </c>
      <c r="B13" s="310"/>
      <c r="C13" s="310"/>
      <c r="D13" s="310"/>
      <c r="E13" s="310"/>
      <c r="F13" s="310"/>
      <c r="G13" s="117">
        <f>SUM(G10:G12)</f>
        <v>2050000</v>
      </c>
      <c r="H13" s="117"/>
    </row>
    <row r="14" spans="1:9" s="3" customFormat="1" x14ac:dyDescent="0.2">
      <c r="A14" s="313" t="s">
        <v>55</v>
      </c>
      <c r="B14" s="314"/>
      <c r="C14" s="314"/>
      <c r="D14" s="314"/>
      <c r="E14" s="314"/>
      <c r="F14" s="314"/>
      <c r="G14" s="314"/>
      <c r="H14" s="315"/>
    </row>
    <row r="15" spans="1:9" s="3" customFormat="1" ht="15" x14ac:dyDescent="0.2">
      <c r="A15" s="120" t="s">
        <v>83</v>
      </c>
      <c r="B15" s="113" t="s">
        <v>83</v>
      </c>
      <c r="C15" s="70" t="s">
        <v>84</v>
      </c>
      <c r="D15" s="114">
        <v>1</v>
      </c>
      <c r="E15" s="114">
        <v>1</v>
      </c>
      <c r="F15" s="64">
        <v>0</v>
      </c>
      <c r="G15" s="115">
        <v>250000</v>
      </c>
      <c r="H15" s="175" t="s">
        <v>555</v>
      </c>
    </row>
    <row r="16" spans="1:9" s="3" customFormat="1" ht="12.75" x14ac:dyDescent="0.2">
      <c r="A16" s="309" t="s">
        <v>556</v>
      </c>
      <c r="B16" s="310"/>
      <c r="C16" s="310"/>
      <c r="D16" s="310"/>
      <c r="E16" s="310"/>
      <c r="F16" s="310"/>
      <c r="G16" s="117">
        <f>SUM(G15)</f>
        <v>250000</v>
      </c>
      <c r="H16" s="117"/>
    </row>
    <row r="17" spans="1:8" s="3" customFormat="1" x14ac:dyDescent="0.2">
      <c r="A17" s="313" t="s">
        <v>564</v>
      </c>
      <c r="B17" s="314"/>
      <c r="C17" s="314"/>
      <c r="D17" s="314"/>
      <c r="E17" s="314"/>
      <c r="F17" s="314"/>
      <c r="G17" s="314"/>
      <c r="H17" s="315"/>
    </row>
    <row r="18" spans="1:8" s="3" customFormat="1" ht="15.75" thickBot="1" x14ac:dyDescent="0.25">
      <c r="A18" s="119" t="s">
        <v>85</v>
      </c>
      <c r="B18" s="113" t="s">
        <v>86</v>
      </c>
      <c r="C18" s="70" t="s">
        <v>44</v>
      </c>
      <c r="D18" s="114">
        <v>1</v>
      </c>
      <c r="E18" s="114">
        <v>1</v>
      </c>
      <c r="F18" s="64">
        <v>0</v>
      </c>
      <c r="G18" s="116">
        <v>300000</v>
      </c>
      <c r="H18" s="175" t="s">
        <v>555</v>
      </c>
    </row>
    <row r="19" spans="1:8" s="3" customFormat="1" ht="13.5" thickBot="1" x14ac:dyDescent="0.25">
      <c r="A19" s="309" t="s">
        <v>556</v>
      </c>
      <c r="B19" s="310"/>
      <c r="C19" s="310"/>
      <c r="D19" s="310"/>
      <c r="E19" s="310"/>
      <c r="F19" s="323"/>
      <c r="G19" s="122">
        <f>SUM(G18)</f>
        <v>300000</v>
      </c>
      <c r="H19" s="122"/>
    </row>
    <row r="20" spans="1:8" s="3" customFormat="1" x14ac:dyDescent="0.2">
      <c r="A20" s="319" t="s">
        <v>78</v>
      </c>
      <c r="B20" s="320"/>
      <c r="C20" s="320"/>
      <c r="D20" s="320"/>
      <c r="E20" s="320"/>
      <c r="F20" s="320"/>
      <c r="G20" s="321"/>
      <c r="H20" s="322"/>
    </row>
    <row r="21" spans="1:8" s="3" customFormat="1" ht="15" x14ac:dyDescent="0.2">
      <c r="A21" s="119" t="s">
        <v>87</v>
      </c>
      <c r="B21" s="113" t="s">
        <v>43</v>
      </c>
      <c r="C21" s="70" t="s">
        <v>44</v>
      </c>
      <c r="D21" s="114">
        <v>1</v>
      </c>
      <c r="E21" s="114">
        <v>1</v>
      </c>
      <c r="F21" s="64">
        <v>0</v>
      </c>
      <c r="G21" s="115">
        <v>180000</v>
      </c>
      <c r="H21" s="175" t="s">
        <v>555</v>
      </c>
    </row>
    <row r="22" spans="1:8" s="3" customFormat="1" x14ac:dyDescent="0.3">
      <c r="A22" s="309" t="s">
        <v>556</v>
      </c>
      <c r="B22" s="310"/>
      <c r="C22" s="310"/>
      <c r="D22" s="310"/>
      <c r="E22" s="310"/>
      <c r="F22" s="310"/>
      <c r="G22" s="118">
        <f>SUM(G21)</f>
        <v>180000</v>
      </c>
      <c r="H22" s="118"/>
    </row>
    <row r="23" spans="1:8" s="3" customFormat="1" ht="17.25" thickBot="1" x14ac:dyDescent="0.35">
      <c r="A23" s="196" t="s">
        <v>557</v>
      </c>
      <c r="B23" s="197"/>
      <c r="C23" s="197"/>
      <c r="D23" s="197"/>
      <c r="E23" s="197"/>
      <c r="F23" s="197"/>
      <c r="G23" s="121">
        <f>+G13+G16+G19+G22</f>
        <v>2780000</v>
      </c>
      <c r="H23" s="121"/>
    </row>
    <row r="24" spans="1:8" s="3" customFormat="1" x14ac:dyDescent="0.3">
      <c r="A24" s="18"/>
      <c r="B24" s="18"/>
      <c r="C24" s="18"/>
      <c r="D24" s="18"/>
      <c r="E24" s="18"/>
      <c r="F24" s="18"/>
      <c r="G24" s="18"/>
    </row>
    <row r="25" spans="1:8" s="3" customFormat="1" x14ac:dyDescent="0.3">
      <c r="A25" s="18"/>
      <c r="B25" s="18"/>
      <c r="C25" s="18"/>
      <c r="D25" s="18"/>
      <c r="E25" s="18"/>
      <c r="F25" s="18"/>
      <c r="G25" s="18"/>
    </row>
    <row r="26" spans="1:8" s="3" customFormat="1" x14ac:dyDescent="0.3">
      <c r="A26" s="18"/>
      <c r="B26" s="18"/>
      <c r="C26" s="18"/>
      <c r="D26" s="18"/>
      <c r="E26" s="18"/>
      <c r="F26" s="18"/>
      <c r="G26" s="18"/>
    </row>
    <row r="27" spans="1:8" s="3" customFormat="1" x14ac:dyDescent="0.3">
      <c r="A27" s="18"/>
      <c r="B27" s="18"/>
      <c r="C27" s="18"/>
      <c r="D27" s="18"/>
      <c r="E27" s="18"/>
      <c r="F27" s="18"/>
      <c r="G27" s="18"/>
    </row>
    <row r="28" spans="1:8" s="3" customFormat="1" x14ac:dyDescent="0.3">
      <c r="A28" s="18"/>
      <c r="B28" s="18"/>
      <c r="C28" s="18"/>
      <c r="D28" s="18"/>
      <c r="E28" s="18"/>
      <c r="F28" s="18"/>
      <c r="G28" s="18"/>
    </row>
    <row r="29" spans="1:8" s="3" customFormat="1" x14ac:dyDescent="0.3">
      <c r="A29" s="18"/>
      <c r="B29" s="18"/>
      <c r="C29" s="18"/>
      <c r="D29" s="18"/>
      <c r="E29" s="18"/>
      <c r="F29" s="18"/>
      <c r="G29" s="18"/>
    </row>
    <row r="30" spans="1:8" s="3" customFormat="1" x14ac:dyDescent="0.3">
      <c r="A30" s="18"/>
      <c r="B30" s="18"/>
      <c r="C30" s="18"/>
      <c r="D30" s="18"/>
      <c r="E30" s="18"/>
      <c r="F30" s="18"/>
      <c r="G30" s="18"/>
    </row>
    <row r="31" spans="1:8" s="3" customFormat="1" x14ac:dyDescent="0.3">
      <c r="A31" s="18"/>
      <c r="B31" s="18"/>
      <c r="C31" s="18"/>
      <c r="D31" s="18"/>
      <c r="E31" s="18"/>
      <c r="F31" s="18"/>
      <c r="G31" s="18"/>
    </row>
    <row r="32" spans="1:8" s="3" customFormat="1" x14ac:dyDescent="0.3">
      <c r="A32" s="18"/>
      <c r="B32" s="18"/>
      <c r="C32" s="18"/>
      <c r="D32" s="18"/>
      <c r="E32" s="18"/>
      <c r="F32" s="18"/>
      <c r="G32" s="18"/>
    </row>
    <row r="33" spans="1:7" s="3" customFormat="1" x14ac:dyDescent="0.3">
      <c r="A33" s="18"/>
      <c r="B33" s="18"/>
      <c r="C33" s="18"/>
      <c r="D33" s="18"/>
      <c r="E33" s="18"/>
      <c r="F33" s="18"/>
      <c r="G33" s="18"/>
    </row>
    <row r="34" spans="1:7" s="3" customFormat="1" x14ac:dyDescent="0.3">
      <c r="A34" s="18"/>
      <c r="B34" s="18"/>
      <c r="C34" s="18"/>
      <c r="D34" s="18"/>
      <c r="E34" s="18"/>
      <c r="F34" s="18"/>
      <c r="G34" s="18"/>
    </row>
    <row r="35" spans="1:7" s="3" customFormat="1" x14ac:dyDescent="0.3">
      <c r="A35" s="18"/>
      <c r="B35" s="18"/>
      <c r="C35" s="18"/>
      <c r="D35" s="18"/>
      <c r="E35" s="18"/>
      <c r="F35" s="18"/>
      <c r="G35" s="18"/>
    </row>
    <row r="36" spans="1:7" s="3" customFormat="1" x14ac:dyDescent="0.3">
      <c r="A36" s="18"/>
      <c r="B36" s="18"/>
      <c r="C36" s="18"/>
      <c r="D36" s="18"/>
      <c r="E36" s="18"/>
      <c r="F36" s="18"/>
      <c r="G36" s="18"/>
    </row>
    <row r="37" spans="1:7" s="3" customFormat="1" x14ac:dyDescent="0.3">
      <c r="A37" s="18"/>
      <c r="B37" s="18"/>
      <c r="C37" s="18"/>
      <c r="D37" s="18"/>
      <c r="E37" s="18"/>
      <c r="F37" s="18"/>
      <c r="G37" s="18"/>
    </row>
    <row r="38" spans="1:7" s="3" customFormat="1" x14ac:dyDescent="0.3">
      <c r="A38" s="18"/>
      <c r="B38" s="18"/>
      <c r="C38" s="18"/>
      <c r="D38" s="18"/>
      <c r="E38" s="18"/>
      <c r="F38" s="18"/>
      <c r="G38" s="18"/>
    </row>
    <row r="39" spans="1:7" s="3" customFormat="1" x14ac:dyDescent="0.3">
      <c r="A39" s="18"/>
      <c r="B39" s="18"/>
      <c r="C39" s="18"/>
      <c r="D39" s="18"/>
      <c r="E39" s="18"/>
      <c r="F39" s="18"/>
      <c r="G39" s="18"/>
    </row>
    <row r="40" spans="1:7" s="3" customFormat="1" x14ac:dyDescent="0.3">
      <c r="A40" s="18"/>
      <c r="B40" s="18"/>
      <c r="C40" s="18"/>
      <c r="D40" s="18"/>
      <c r="E40" s="18"/>
      <c r="F40" s="18"/>
      <c r="G40" s="18"/>
    </row>
    <row r="41" spans="1:7" s="3" customFormat="1" x14ac:dyDescent="0.3">
      <c r="A41" s="18"/>
      <c r="B41" s="18"/>
      <c r="C41" s="18"/>
      <c r="D41" s="18"/>
      <c r="E41" s="18"/>
      <c r="F41" s="18"/>
      <c r="G41" s="18"/>
    </row>
    <row r="42" spans="1:7" s="3" customFormat="1" x14ac:dyDescent="0.3">
      <c r="A42" s="18"/>
      <c r="B42" s="18"/>
      <c r="C42" s="18"/>
      <c r="D42" s="18"/>
      <c r="E42" s="18"/>
      <c r="F42" s="18"/>
      <c r="G42" s="18"/>
    </row>
    <row r="43" spans="1:7" s="3" customFormat="1" x14ac:dyDescent="0.3">
      <c r="A43" s="18"/>
      <c r="B43" s="18"/>
      <c r="C43" s="18"/>
      <c r="D43" s="18"/>
      <c r="E43" s="18"/>
      <c r="F43" s="18"/>
      <c r="G43" s="18"/>
    </row>
    <row r="44" spans="1:7" s="3" customFormat="1" x14ac:dyDescent="0.3">
      <c r="A44" s="18"/>
      <c r="B44" s="18"/>
      <c r="C44" s="18"/>
      <c r="D44" s="18"/>
      <c r="E44" s="18"/>
      <c r="F44" s="18"/>
      <c r="G44" s="18"/>
    </row>
    <row r="45" spans="1:7" s="3" customFormat="1" x14ac:dyDescent="0.3">
      <c r="A45" s="18"/>
      <c r="B45" s="18"/>
      <c r="C45" s="18"/>
      <c r="D45" s="18"/>
      <c r="E45" s="18"/>
      <c r="F45" s="18"/>
      <c r="G45" s="18"/>
    </row>
    <row r="46" spans="1:7" s="3" customFormat="1" x14ac:dyDescent="0.3">
      <c r="A46" s="18"/>
      <c r="B46" s="18"/>
      <c r="C46" s="18"/>
      <c r="D46" s="18"/>
      <c r="E46" s="18"/>
      <c r="F46" s="18"/>
      <c r="G46" s="18"/>
    </row>
    <row r="47" spans="1:7" s="3" customFormat="1" x14ac:dyDescent="0.3">
      <c r="A47" s="18"/>
      <c r="B47" s="18"/>
      <c r="C47" s="18"/>
      <c r="D47" s="18"/>
      <c r="E47" s="18"/>
      <c r="F47" s="18"/>
      <c r="G47" s="18"/>
    </row>
    <row r="48" spans="1:7" s="3" customFormat="1" x14ac:dyDescent="0.3">
      <c r="A48" s="18"/>
      <c r="B48" s="18"/>
      <c r="C48" s="18"/>
      <c r="D48" s="18"/>
      <c r="E48" s="18"/>
      <c r="F48" s="18"/>
      <c r="G48" s="18"/>
    </row>
    <row r="49" spans="1:7" s="3" customFormat="1" x14ac:dyDescent="0.3">
      <c r="A49" s="18"/>
      <c r="B49" s="18"/>
      <c r="C49" s="18"/>
      <c r="D49" s="18"/>
      <c r="E49" s="18"/>
      <c r="F49" s="18"/>
      <c r="G49" s="18"/>
    </row>
    <row r="50" spans="1:7" s="3" customFormat="1" x14ac:dyDescent="0.3">
      <c r="A50" s="18"/>
      <c r="B50" s="18"/>
      <c r="C50" s="18"/>
      <c r="D50" s="18"/>
      <c r="E50" s="18"/>
      <c r="F50" s="18"/>
      <c r="G50" s="18"/>
    </row>
    <row r="51" spans="1:7" s="3" customFormat="1" x14ac:dyDescent="0.3">
      <c r="A51" s="18"/>
      <c r="B51" s="18"/>
      <c r="C51" s="18"/>
      <c r="D51" s="18"/>
      <c r="E51" s="18"/>
      <c r="F51" s="18"/>
      <c r="G51" s="18"/>
    </row>
    <row r="52" spans="1:7" s="3" customFormat="1" x14ac:dyDescent="0.3">
      <c r="A52" s="18"/>
      <c r="B52" s="18"/>
      <c r="C52" s="18"/>
      <c r="D52" s="18"/>
      <c r="E52" s="18"/>
      <c r="F52" s="18"/>
      <c r="G52" s="18"/>
    </row>
    <row r="53" spans="1:7" s="3" customFormat="1" x14ac:dyDescent="0.3">
      <c r="A53" s="18"/>
      <c r="B53" s="18"/>
      <c r="C53" s="18"/>
      <c r="D53" s="18"/>
      <c r="E53" s="18"/>
      <c r="F53" s="18"/>
      <c r="G53" s="18"/>
    </row>
    <row r="54" spans="1:7" s="3" customFormat="1" x14ac:dyDescent="0.3">
      <c r="A54" s="18"/>
      <c r="B54" s="18"/>
      <c r="C54" s="18"/>
      <c r="D54" s="18"/>
      <c r="E54" s="18"/>
      <c r="F54" s="18"/>
      <c r="G54" s="18"/>
    </row>
    <row r="55" spans="1:7" s="3" customFormat="1" x14ac:dyDescent="0.3">
      <c r="A55" s="18"/>
      <c r="B55" s="18"/>
      <c r="C55" s="18"/>
      <c r="D55" s="18"/>
      <c r="E55" s="18"/>
      <c r="F55" s="18"/>
      <c r="G55" s="18"/>
    </row>
    <row r="56" spans="1:7" s="3" customFormat="1" x14ac:dyDescent="0.3">
      <c r="A56" s="18"/>
      <c r="B56" s="18"/>
      <c r="C56" s="18"/>
      <c r="D56" s="18"/>
      <c r="E56" s="18"/>
      <c r="F56" s="18"/>
      <c r="G56" s="18"/>
    </row>
    <row r="57" spans="1:7" s="3" customFormat="1" x14ac:dyDescent="0.3">
      <c r="A57" s="18"/>
      <c r="B57" s="18"/>
      <c r="C57" s="18"/>
      <c r="D57" s="18"/>
      <c r="E57" s="18"/>
      <c r="F57" s="18"/>
      <c r="G57" s="18"/>
    </row>
    <row r="58" spans="1:7" s="3" customFormat="1" x14ac:dyDescent="0.3">
      <c r="A58" s="18"/>
      <c r="B58" s="18"/>
      <c r="C58" s="18"/>
      <c r="D58" s="18"/>
      <c r="E58" s="18"/>
      <c r="F58" s="18"/>
      <c r="G58" s="18"/>
    </row>
    <row r="59" spans="1:7" s="3" customFormat="1" x14ac:dyDescent="0.3">
      <c r="A59" s="18"/>
      <c r="B59" s="18"/>
      <c r="C59" s="18"/>
      <c r="D59" s="18"/>
      <c r="E59" s="18"/>
      <c r="F59" s="18"/>
      <c r="G59" s="18"/>
    </row>
    <row r="60" spans="1:7" s="3" customFormat="1" x14ac:dyDescent="0.3">
      <c r="A60" s="18"/>
      <c r="B60" s="18"/>
      <c r="C60" s="18"/>
      <c r="D60" s="18"/>
      <c r="E60" s="18"/>
      <c r="F60" s="18"/>
      <c r="G60" s="18"/>
    </row>
    <row r="61" spans="1:7" s="3" customFormat="1" x14ac:dyDescent="0.3">
      <c r="A61" s="18"/>
      <c r="B61" s="18"/>
      <c r="C61" s="18"/>
      <c r="D61" s="18"/>
      <c r="E61" s="18"/>
      <c r="F61" s="18"/>
      <c r="G61" s="18"/>
    </row>
    <row r="62" spans="1:7" s="3" customFormat="1" x14ac:dyDescent="0.3">
      <c r="A62" s="18"/>
      <c r="B62" s="18"/>
      <c r="C62" s="18"/>
      <c r="D62" s="18"/>
      <c r="E62" s="18"/>
      <c r="F62" s="18"/>
      <c r="G62" s="18"/>
    </row>
    <row r="63" spans="1:7" s="3" customFormat="1" x14ac:dyDescent="0.3">
      <c r="A63" s="18"/>
      <c r="B63" s="18"/>
      <c r="C63" s="18"/>
      <c r="D63" s="18"/>
      <c r="E63" s="18"/>
      <c r="F63" s="18"/>
      <c r="G63" s="18"/>
    </row>
    <row r="64" spans="1:7" s="3" customFormat="1" x14ac:dyDescent="0.3">
      <c r="A64" s="18"/>
      <c r="B64" s="18"/>
      <c r="C64" s="18"/>
      <c r="D64" s="18"/>
      <c r="E64" s="18"/>
      <c r="F64" s="18"/>
      <c r="G64" s="18"/>
    </row>
    <row r="65" spans="1:7" s="3" customFormat="1" x14ac:dyDescent="0.3">
      <c r="A65" s="18"/>
      <c r="B65" s="18"/>
      <c r="C65" s="18"/>
      <c r="D65" s="18"/>
      <c r="E65" s="18"/>
      <c r="F65" s="18"/>
      <c r="G65" s="18"/>
    </row>
    <row r="66" spans="1:7" s="3" customFormat="1" x14ac:dyDescent="0.3">
      <c r="A66" s="18"/>
      <c r="B66" s="18"/>
      <c r="C66" s="18"/>
      <c r="D66" s="18"/>
      <c r="E66" s="18"/>
      <c r="F66" s="18"/>
      <c r="G66" s="18"/>
    </row>
    <row r="67" spans="1:7" s="3" customFormat="1" x14ac:dyDescent="0.3">
      <c r="A67" s="18"/>
      <c r="B67" s="18"/>
      <c r="C67" s="18"/>
      <c r="D67" s="18"/>
      <c r="E67" s="18"/>
      <c r="F67" s="18"/>
      <c r="G67" s="18"/>
    </row>
    <row r="68" spans="1:7" s="3" customFormat="1" x14ac:dyDescent="0.3">
      <c r="A68" s="18"/>
      <c r="B68" s="18"/>
      <c r="C68" s="18"/>
      <c r="D68" s="18"/>
      <c r="E68" s="18"/>
      <c r="F68" s="18"/>
      <c r="G68" s="18"/>
    </row>
    <row r="69" spans="1:7" s="3" customFormat="1" x14ac:dyDescent="0.3">
      <c r="A69" s="18"/>
      <c r="B69" s="18"/>
      <c r="C69" s="18"/>
      <c r="D69" s="18"/>
      <c r="E69" s="18"/>
      <c r="F69" s="18"/>
      <c r="G69" s="18"/>
    </row>
    <row r="70" spans="1:7" s="3" customFormat="1" x14ac:dyDescent="0.3">
      <c r="A70" s="18"/>
      <c r="B70" s="18"/>
      <c r="C70" s="18"/>
      <c r="D70" s="18"/>
      <c r="E70" s="18"/>
      <c r="F70" s="18"/>
      <c r="G70" s="18"/>
    </row>
    <row r="71" spans="1:7" s="3" customFormat="1" x14ac:dyDescent="0.3">
      <c r="A71" s="18"/>
      <c r="B71" s="18"/>
      <c r="C71" s="18"/>
      <c r="D71" s="18"/>
      <c r="E71" s="18"/>
      <c r="F71" s="18"/>
      <c r="G71" s="18"/>
    </row>
    <row r="72" spans="1:7" s="3" customFormat="1" x14ac:dyDescent="0.3">
      <c r="A72" s="18"/>
      <c r="B72" s="18"/>
      <c r="C72" s="18"/>
      <c r="D72" s="18"/>
      <c r="E72" s="18"/>
      <c r="F72" s="18"/>
      <c r="G72" s="18"/>
    </row>
    <row r="73" spans="1:7" s="3" customFormat="1" x14ac:dyDescent="0.3">
      <c r="A73" s="18"/>
      <c r="B73" s="18"/>
      <c r="C73" s="18"/>
      <c r="D73" s="18"/>
      <c r="E73" s="18"/>
      <c r="F73" s="18"/>
      <c r="G73" s="18"/>
    </row>
    <row r="74" spans="1:7" s="3" customFormat="1" x14ac:dyDescent="0.3">
      <c r="A74" s="18"/>
      <c r="B74" s="18"/>
      <c r="C74" s="18"/>
      <c r="D74" s="18"/>
      <c r="E74" s="18"/>
      <c r="F74" s="18"/>
      <c r="G74" s="18"/>
    </row>
    <row r="75" spans="1:7" s="3" customFormat="1" x14ac:dyDescent="0.3">
      <c r="A75" s="18"/>
      <c r="B75" s="18"/>
      <c r="C75" s="18"/>
      <c r="D75" s="18"/>
      <c r="E75" s="18"/>
      <c r="F75" s="18"/>
      <c r="G75" s="18"/>
    </row>
    <row r="76" spans="1:7" s="3" customFormat="1" x14ac:dyDescent="0.3">
      <c r="A76" s="18"/>
      <c r="B76" s="18"/>
      <c r="C76" s="18"/>
      <c r="D76" s="18"/>
      <c r="E76" s="18"/>
      <c r="F76" s="18"/>
      <c r="G76" s="18"/>
    </row>
    <row r="77" spans="1:7" s="3" customFormat="1" x14ac:dyDescent="0.3">
      <c r="A77" s="18"/>
      <c r="B77" s="18"/>
      <c r="C77" s="18"/>
      <c r="D77" s="18"/>
      <c r="E77" s="18"/>
      <c r="F77" s="18"/>
      <c r="G77" s="18"/>
    </row>
    <row r="78" spans="1:7" s="3" customFormat="1" x14ac:dyDescent="0.3">
      <c r="A78" s="18"/>
      <c r="B78" s="18"/>
      <c r="C78" s="18"/>
      <c r="D78" s="18"/>
      <c r="E78" s="18"/>
      <c r="F78" s="18"/>
      <c r="G78" s="18"/>
    </row>
    <row r="79" spans="1:7" s="3" customFormat="1" x14ac:dyDescent="0.3">
      <c r="A79" s="18"/>
      <c r="B79" s="18"/>
      <c r="C79" s="18"/>
      <c r="D79" s="18"/>
      <c r="E79" s="18"/>
      <c r="F79" s="18"/>
      <c r="G79" s="18"/>
    </row>
    <row r="80" spans="1:7" s="3" customFormat="1" x14ac:dyDescent="0.3">
      <c r="A80" s="18"/>
      <c r="B80" s="18"/>
      <c r="C80" s="18"/>
      <c r="D80" s="18"/>
      <c r="E80" s="18"/>
      <c r="F80" s="18"/>
      <c r="G80" s="18"/>
    </row>
    <row r="81" spans="1:7" s="3" customFormat="1" x14ac:dyDescent="0.3">
      <c r="A81" s="18"/>
      <c r="B81" s="18"/>
      <c r="C81" s="18"/>
      <c r="D81" s="18"/>
      <c r="E81" s="18"/>
      <c r="F81" s="18"/>
      <c r="G81" s="18"/>
    </row>
    <row r="82" spans="1:7" s="3" customFormat="1" x14ac:dyDescent="0.3">
      <c r="A82" s="18"/>
      <c r="B82" s="18"/>
      <c r="C82" s="18"/>
      <c r="D82" s="18"/>
      <c r="E82" s="18"/>
      <c r="F82" s="18"/>
      <c r="G82" s="18"/>
    </row>
    <row r="83" spans="1:7" s="3" customFormat="1" x14ac:dyDescent="0.3">
      <c r="A83" s="18"/>
      <c r="B83" s="18"/>
      <c r="C83" s="18"/>
      <c r="D83" s="18"/>
      <c r="E83" s="18"/>
      <c r="F83" s="18"/>
      <c r="G83" s="18"/>
    </row>
    <row r="84" spans="1:7" s="3" customFormat="1" x14ac:dyDescent="0.3">
      <c r="A84" s="18"/>
      <c r="B84" s="18"/>
      <c r="C84" s="18"/>
      <c r="D84" s="18"/>
      <c r="E84" s="18"/>
      <c r="F84" s="18"/>
      <c r="G84" s="18"/>
    </row>
    <row r="85" spans="1:7" s="3" customFormat="1" x14ac:dyDescent="0.3">
      <c r="A85" s="18"/>
      <c r="B85" s="18"/>
      <c r="C85" s="18"/>
      <c r="D85" s="18"/>
      <c r="E85" s="18"/>
      <c r="F85" s="18"/>
      <c r="G85" s="18"/>
    </row>
    <row r="86" spans="1:7" s="3" customFormat="1" x14ac:dyDescent="0.3">
      <c r="A86" s="18"/>
      <c r="B86" s="18"/>
      <c r="C86" s="18"/>
      <c r="D86" s="18"/>
      <c r="E86" s="18"/>
      <c r="F86" s="18"/>
      <c r="G86" s="18"/>
    </row>
    <row r="87" spans="1:7" s="3" customFormat="1" x14ac:dyDescent="0.3">
      <c r="A87" s="18"/>
      <c r="B87" s="18"/>
      <c r="C87" s="18"/>
      <c r="D87" s="18"/>
      <c r="E87" s="18"/>
      <c r="F87" s="18"/>
      <c r="G87" s="18"/>
    </row>
    <row r="88" spans="1:7" s="3" customFormat="1" x14ac:dyDescent="0.3">
      <c r="A88" s="18"/>
      <c r="B88" s="18"/>
      <c r="C88" s="18"/>
      <c r="D88" s="18"/>
      <c r="E88" s="18"/>
      <c r="F88" s="18"/>
      <c r="G88" s="18"/>
    </row>
    <row r="89" spans="1:7" s="3" customFormat="1" x14ac:dyDescent="0.3">
      <c r="A89" s="18"/>
      <c r="B89" s="18"/>
      <c r="C89" s="18"/>
      <c r="D89" s="18"/>
      <c r="E89" s="18"/>
      <c r="F89" s="18"/>
      <c r="G89" s="18"/>
    </row>
    <row r="90" spans="1:7" s="3" customFormat="1" x14ac:dyDescent="0.3">
      <c r="A90" s="18"/>
      <c r="B90" s="18"/>
      <c r="C90" s="18"/>
      <c r="D90" s="18"/>
      <c r="E90" s="18"/>
      <c r="F90" s="18"/>
      <c r="G90" s="18"/>
    </row>
    <row r="91" spans="1:7" s="3" customFormat="1" x14ac:dyDescent="0.3">
      <c r="A91" s="18"/>
      <c r="B91" s="18"/>
      <c r="C91" s="18"/>
      <c r="D91" s="18"/>
      <c r="E91" s="18"/>
      <c r="F91" s="18"/>
      <c r="G91" s="18"/>
    </row>
    <row r="92" spans="1:7" s="3" customFormat="1" x14ac:dyDescent="0.3">
      <c r="A92" s="18"/>
      <c r="B92" s="18"/>
      <c r="C92" s="18"/>
      <c r="D92" s="18"/>
      <c r="E92" s="18"/>
      <c r="F92" s="18"/>
      <c r="G92" s="18"/>
    </row>
    <row r="93" spans="1:7" s="3" customFormat="1" x14ac:dyDescent="0.3">
      <c r="A93" s="18"/>
      <c r="B93" s="18"/>
      <c r="C93" s="18"/>
      <c r="D93" s="18"/>
      <c r="E93" s="18"/>
      <c r="F93" s="18"/>
      <c r="G93" s="18"/>
    </row>
    <row r="94" spans="1:7" s="3" customFormat="1" x14ac:dyDescent="0.3">
      <c r="A94" s="18"/>
      <c r="B94" s="18"/>
      <c r="C94" s="18"/>
      <c r="D94" s="18"/>
      <c r="E94" s="18"/>
      <c r="F94" s="18"/>
      <c r="G94" s="18"/>
    </row>
    <row r="95" spans="1:7" s="3" customFormat="1" x14ac:dyDescent="0.3">
      <c r="A95" s="18"/>
      <c r="B95" s="18"/>
      <c r="C95" s="18"/>
      <c r="D95" s="18"/>
      <c r="E95" s="18"/>
      <c r="F95" s="18"/>
      <c r="G95" s="18"/>
    </row>
    <row r="96" spans="1:7" s="3" customFormat="1" x14ac:dyDescent="0.3">
      <c r="A96" s="18"/>
      <c r="B96" s="18"/>
      <c r="C96" s="18"/>
      <c r="D96" s="18"/>
      <c r="E96" s="18"/>
      <c r="F96" s="18"/>
      <c r="G96" s="18"/>
    </row>
    <row r="97" spans="1:7" s="3" customFormat="1" x14ac:dyDescent="0.3">
      <c r="A97" s="18"/>
      <c r="B97" s="18"/>
      <c r="C97" s="18"/>
      <c r="D97" s="18"/>
      <c r="E97" s="18"/>
      <c r="F97" s="18"/>
      <c r="G97" s="18"/>
    </row>
    <row r="98" spans="1:7" s="3" customFormat="1" x14ac:dyDescent="0.3">
      <c r="A98" s="18"/>
      <c r="B98" s="18"/>
      <c r="C98" s="18"/>
      <c r="D98" s="18"/>
      <c r="E98" s="18"/>
      <c r="F98" s="18"/>
      <c r="G98" s="18"/>
    </row>
    <row r="99" spans="1:7" s="3" customFormat="1" x14ac:dyDescent="0.3">
      <c r="A99" s="18"/>
      <c r="B99" s="18"/>
      <c r="C99" s="18"/>
      <c r="D99" s="18"/>
      <c r="E99" s="18"/>
      <c r="F99" s="18"/>
      <c r="G99" s="18"/>
    </row>
    <row r="100" spans="1:7" s="3" customFormat="1" x14ac:dyDescent="0.3">
      <c r="A100" s="18"/>
      <c r="B100" s="18"/>
      <c r="C100" s="18"/>
      <c r="D100" s="18"/>
      <c r="E100" s="18"/>
      <c r="F100" s="18"/>
      <c r="G100" s="18"/>
    </row>
    <row r="101" spans="1:7" s="3" customFormat="1" x14ac:dyDescent="0.3">
      <c r="A101" s="18"/>
      <c r="B101" s="18"/>
      <c r="C101" s="18"/>
      <c r="D101" s="18"/>
      <c r="E101" s="18"/>
      <c r="F101" s="18"/>
      <c r="G101" s="18"/>
    </row>
    <row r="102" spans="1:7" s="3" customFormat="1" x14ac:dyDescent="0.3">
      <c r="A102" s="18"/>
      <c r="B102" s="18"/>
      <c r="C102" s="18"/>
      <c r="D102" s="18"/>
      <c r="E102" s="18"/>
      <c r="F102" s="18"/>
      <c r="G102" s="18"/>
    </row>
    <row r="103" spans="1:7" s="3" customFormat="1" x14ac:dyDescent="0.3">
      <c r="A103" s="18"/>
      <c r="B103" s="18"/>
      <c r="C103" s="18"/>
      <c r="D103" s="18"/>
      <c r="E103" s="18"/>
      <c r="F103" s="18"/>
      <c r="G103" s="18"/>
    </row>
    <row r="104" spans="1:7" s="3" customFormat="1" x14ac:dyDescent="0.3">
      <c r="A104" s="18"/>
      <c r="B104" s="18"/>
      <c r="C104" s="18"/>
      <c r="D104" s="18"/>
      <c r="E104" s="18"/>
      <c r="F104" s="18"/>
      <c r="G104" s="18"/>
    </row>
    <row r="105" spans="1:7" s="3" customFormat="1" x14ac:dyDescent="0.3">
      <c r="A105" s="18"/>
      <c r="B105" s="18"/>
      <c r="C105" s="18"/>
      <c r="D105" s="18"/>
      <c r="E105" s="18"/>
      <c r="F105" s="18"/>
      <c r="G105" s="18"/>
    </row>
    <row r="106" spans="1:7" s="3" customFormat="1" x14ac:dyDescent="0.3">
      <c r="A106" s="18"/>
      <c r="B106" s="18"/>
      <c r="C106" s="18"/>
      <c r="D106" s="18"/>
      <c r="E106" s="18"/>
      <c r="F106" s="18"/>
      <c r="G106" s="18"/>
    </row>
    <row r="107" spans="1:7" s="3" customFormat="1" x14ac:dyDescent="0.3">
      <c r="A107" s="18"/>
      <c r="B107" s="18"/>
      <c r="C107" s="18"/>
      <c r="D107" s="18"/>
      <c r="E107" s="18"/>
      <c r="F107" s="18"/>
      <c r="G107" s="18"/>
    </row>
    <row r="108" spans="1:7" s="3" customFormat="1" x14ac:dyDescent="0.3">
      <c r="A108" s="18"/>
      <c r="B108" s="18"/>
      <c r="C108" s="18"/>
      <c r="D108" s="18"/>
      <c r="E108" s="18"/>
      <c r="F108" s="18"/>
      <c r="G108" s="18"/>
    </row>
    <row r="109" spans="1:7" s="3" customFormat="1" x14ac:dyDescent="0.3">
      <c r="A109" s="18"/>
      <c r="B109" s="18"/>
      <c r="C109" s="18"/>
      <c r="D109" s="18"/>
      <c r="E109" s="18"/>
      <c r="F109" s="18"/>
      <c r="G109" s="18"/>
    </row>
    <row r="110" spans="1:7" s="3" customFormat="1" x14ac:dyDescent="0.3">
      <c r="A110" s="18"/>
      <c r="B110" s="18"/>
      <c r="C110" s="18"/>
      <c r="D110" s="18"/>
      <c r="E110" s="18"/>
      <c r="F110" s="18"/>
      <c r="G110" s="18"/>
    </row>
    <row r="111" spans="1:7" s="3" customFormat="1" x14ac:dyDescent="0.3">
      <c r="A111" s="18"/>
      <c r="B111" s="18"/>
      <c r="C111" s="18"/>
      <c r="D111" s="18"/>
      <c r="E111" s="18"/>
      <c r="F111" s="18"/>
      <c r="G111" s="18"/>
    </row>
    <row r="112" spans="1:7" s="3" customFormat="1" x14ac:dyDescent="0.3">
      <c r="A112" s="18"/>
      <c r="B112" s="18"/>
      <c r="C112" s="18"/>
      <c r="D112" s="18"/>
      <c r="E112" s="18"/>
      <c r="F112" s="18"/>
      <c r="G112" s="18"/>
    </row>
    <row r="113" spans="1:7" s="3" customFormat="1" x14ac:dyDescent="0.3">
      <c r="A113" s="18"/>
      <c r="B113" s="18"/>
      <c r="C113" s="18"/>
      <c r="D113" s="18"/>
      <c r="E113" s="18"/>
      <c r="F113" s="18"/>
      <c r="G113" s="18"/>
    </row>
    <row r="114" spans="1:7" s="3" customFormat="1" x14ac:dyDescent="0.3">
      <c r="A114" s="18"/>
      <c r="B114" s="18"/>
      <c r="C114" s="18"/>
      <c r="D114" s="18"/>
      <c r="E114" s="18"/>
      <c r="F114" s="18"/>
      <c r="G114" s="18"/>
    </row>
    <row r="115" spans="1:7" s="3" customFormat="1" x14ac:dyDescent="0.3">
      <c r="A115" s="18"/>
      <c r="B115" s="18"/>
      <c r="C115" s="18"/>
      <c r="D115" s="18"/>
      <c r="E115" s="18"/>
      <c r="F115" s="18"/>
      <c r="G115" s="18"/>
    </row>
    <row r="116" spans="1:7" s="3" customFormat="1" x14ac:dyDescent="0.3">
      <c r="A116" s="18"/>
      <c r="B116" s="18"/>
      <c r="C116" s="18"/>
      <c r="D116" s="18"/>
      <c r="E116" s="18"/>
      <c r="F116" s="18"/>
      <c r="G116" s="18"/>
    </row>
    <row r="117" spans="1:7" s="3" customFormat="1" x14ac:dyDescent="0.3">
      <c r="A117" s="18"/>
      <c r="B117" s="18"/>
      <c r="C117" s="18"/>
      <c r="D117" s="18"/>
      <c r="E117" s="18"/>
      <c r="F117" s="18"/>
      <c r="G117" s="18"/>
    </row>
    <row r="118" spans="1:7" s="3" customFormat="1" x14ac:dyDescent="0.3">
      <c r="A118" s="18"/>
      <c r="B118" s="18"/>
      <c r="C118" s="18"/>
      <c r="D118" s="18"/>
      <c r="E118" s="18"/>
      <c r="F118" s="18"/>
      <c r="G118" s="18"/>
    </row>
    <row r="119" spans="1:7" s="3" customFormat="1" x14ac:dyDescent="0.3">
      <c r="A119" s="18"/>
      <c r="B119" s="18"/>
      <c r="C119" s="18"/>
      <c r="D119" s="18"/>
      <c r="E119" s="18"/>
      <c r="F119" s="18"/>
      <c r="G119" s="18"/>
    </row>
    <row r="120" spans="1:7" s="3" customFormat="1" x14ac:dyDescent="0.3">
      <c r="A120" s="18"/>
      <c r="B120" s="18"/>
      <c r="C120" s="18"/>
      <c r="D120" s="18"/>
      <c r="E120" s="18"/>
      <c r="F120" s="18"/>
      <c r="G120" s="18"/>
    </row>
    <row r="121" spans="1:7" s="3" customFormat="1" x14ac:dyDescent="0.3">
      <c r="A121" s="18"/>
      <c r="B121" s="18"/>
      <c r="C121" s="18"/>
      <c r="D121" s="18"/>
      <c r="E121" s="18"/>
      <c r="F121" s="18"/>
      <c r="G121" s="18"/>
    </row>
    <row r="122" spans="1:7" s="3" customFormat="1" x14ac:dyDescent="0.3">
      <c r="A122" s="18"/>
      <c r="B122" s="18"/>
      <c r="C122" s="18"/>
      <c r="D122" s="18"/>
      <c r="E122" s="18"/>
      <c r="F122" s="18"/>
      <c r="G122" s="18"/>
    </row>
    <row r="123" spans="1:7" s="3" customFormat="1" x14ac:dyDescent="0.3">
      <c r="A123" s="18"/>
      <c r="B123" s="18"/>
      <c r="C123" s="18"/>
      <c r="D123" s="18"/>
      <c r="E123" s="18"/>
      <c r="F123" s="18"/>
      <c r="G123" s="18"/>
    </row>
    <row r="124" spans="1:7" s="3" customFormat="1" x14ac:dyDescent="0.3">
      <c r="A124" s="18"/>
      <c r="B124" s="18"/>
      <c r="C124" s="18"/>
      <c r="D124" s="18"/>
      <c r="E124" s="18"/>
      <c r="F124" s="18"/>
      <c r="G124" s="18"/>
    </row>
    <row r="125" spans="1:7" s="3" customFormat="1" x14ac:dyDescent="0.3">
      <c r="A125" s="18"/>
      <c r="B125" s="18"/>
      <c r="C125" s="18"/>
      <c r="D125" s="18"/>
      <c r="E125" s="18"/>
      <c r="F125" s="18"/>
      <c r="G125" s="18"/>
    </row>
    <row r="126" spans="1:7" s="3" customFormat="1" x14ac:dyDescent="0.3">
      <c r="A126" s="18"/>
      <c r="B126" s="18"/>
      <c r="C126" s="18"/>
      <c r="D126" s="18"/>
      <c r="E126" s="18"/>
      <c r="F126" s="18"/>
      <c r="G126" s="18"/>
    </row>
    <row r="127" spans="1:7" s="3" customFormat="1" x14ac:dyDescent="0.3">
      <c r="A127" s="18"/>
      <c r="B127" s="18"/>
      <c r="C127" s="18"/>
      <c r="D127" s="18"/>
      <c r="E127" s="18"/>
      <c r="F127" s="18"/>
      <c r="G127" s="18"/>
    </row>
    <row r="128" spans="1:7" s="3" customFormat="1" x14ac:dyDescent="0.3">
      <c r="A128" s="18"/>
      <c r="B128" s="18"/>
      <c r="C128" s="18"/>
      <c r="D128" s="18"/>
      <c r="E128" s="18"/>
      <c r="F128" s="18"/>
      <c r="G128" s="18"/>
    </row>
    <row r="129" spans="1:7" s="3" customFormat="1" x14ac:dyDescent="0.3">
      <c r="A129" s="18"/>
      <c r="B129" s="18"/>
      <c r="C129" s="18"/>
      <c r="D129" s="18"/>
      <c r="E129" s="18"/>
      <c r="F129" s="18"/>
      <c r="G129" s="18"/>
    </row>
    <row r="130" spans="1:7" s="3" customFormat="1" x14ac:dyDescent="0.3">
      <c r="A130" s="18"/>
      <c r="B130" s="18"/>
      <c r="C130" s="18"/>
      <c r="D130" s="18"/>
      <c r="E130" s="18"/>
      <c r="F130" s="18"/>
      <c r="G130" s="18"/>
    </row>
    <row r="131" spans="1:7" s="3" customFormat="1" x14ac:dyDescent="0.3">
      <c r="A131" s="18"/>
      <c r="B131" s="18"/>
      <c r="C131" s="18"/>
      <c r="D131" s="18"/>
      <c r="E131" s="18"/>
      <c r="F131" s="18"/>
      <c r="G131" s="18"/>
    </row>
    <row r="132" spans="1:7" s="3" customFormat="1" x14ac:dyDescent="0.3">
      <c r="A132" s="18"/>
      <c r="B132" s="18"/>
      <c r="C132" s="18"/>
      <c r="D132" s="18"/>
      <c r="E132" s="18"/>
      <c r="F132" s="18"/>
      <c r="G132" s="18"/>
    </row>
    <row r="133" spans="1:7" s="3" customFormat="1" x14ac:dyDescent="0.3">
      <c r="A133" s="18"/>
      <c r="B133" s="18"/>
      <c r="C133" s="18"/>
      <c r="D133" s="18"/>
      <c r="E133" s="18"/>
      <c r="F133" s="18"/>
      <c r="G133" s="18"/>
    </row>
    <row r="134" spans="1:7" s="3" customFormat="1" x14ac:dyDescent="0.3">
      <c r="A134" s="18"/>
      <c r="B134" s="18"/>
      <c r="C134" s="18"/>
      <c r="D134" s="18"/>
      <c r="E134" s="18"/>
      <c r="F134" s="18"/>
      <c r="G134" s="18"/>
    </row>
    <row r="135" spans="1:7" s="3" customFormat="1" x14ac:dyDescent="0.3">
      <c r="A135" s="18"/>
      <c r="B135" s="18"/>
      <c r="C135" s="18"/>
      <c r="D135" s="18"/>
      <c r="E135" s="18"/>
      <c r="F135" s="18"/>
      <c r="G135" s="18"/>
    </row>
    <row r="136" spans="1:7" s="3" customFormat="1" x14ac:dyDescent="0.3">
      <c r="A136" s="18"/>
      <c r="B136" s="18"/>
      <c r="C136" s="18"/>
      <c r="D136" s="18"/>
      <c r="E136" s="18"/>
      <c r="F136" s="18"/>
      <c r="G136" s="18"/>
    </row>
    <row r="137" spans="1:7" s="3" customFormat="1" x14ac:dyDescent="0.3">
      <c r="A137" s="18"/>
      <c r="B137" s="18"/>
      <c r="C137" s="18"/>
      <c r="D137" s="18"/>
      <c r="E137" s="18"/>
      <c r="F137" s="18"/>
      <c r="G137" s="18"/>
    </row>
    <row r="138" spans="1:7" s="3" customFormat="1" x14ac:dyDescent="0.3">
      <c r="A138" s="18"/>
      <c r="B138" s="18"/>
      <c r="C138" s="18"/>
      <c r="D138" s="18"/>
      <c r="E138" s="18"/>
      <c r="F138" s="18"/>
      <c r="G138" s="18"/>
    </row>
    <row r="139" spans="1:7" s="3" customFormat="1" x14ac:dyDescent="0.3">
      <c r="A139" s="18"/>
      <c r="B139" s="18"/>
      <c r="C139" s="18"/>
      <c r="D139" s="18"/>
      <c r="E139" s="18"/>
      <c r="F139" s="18"/>
      <c r="G139" s="18"/>
    </row>
    <row r="140" spans="1:7" s="3" customFormat="1" x14ac:dyDescent="0.3">
      <c r="A140" s="18"/>
      <c r="B140" s="18"/>
      <c r="C140" s="18"/>
      <c r="D140" s="18"/>
      <c r="E140" s="18"/>
      <c r="F140" s="18"/>
      <c r="G140" s="18"/>
    </row>
    <row r="141" spans="1:7" s="3" customFormat="1" x14ac:dyDescent="0.3">
      <c r="A141" s="18"/>
      <c r="B141" s="18"/>
      <c r="C141" s="18"/>
      <c r="D141" s="18"/>
      <c r="E141" s="18"/>
      <c r="F141" s="18"/>
      <c r="G141" s="18"/>
    </row>
    <row r="142" spans="1:7" s="3" customFormat="1" x14ac:dyDescent="0.3">
      <c r="A142" s="18"/>
      <c r="B142" s="18"/>
      <c r="C142" s="18"/>
      <c r="D142" s="18"/>
      <c r="E142" s="18"/>
      <c r="F142" s="18"/>
      <c r="G142" s="18"/>
    </row>
    <row r="143" spans="1:7" s="3" customFormat="1" x14ac:dyDescent="0.3">
      <c r="A143" s="18"/>
      <c r="B143" s="18"/>
      <c r="C143" s="18"/>
      <c r="D143" s="18"/>
      <c r="E143" s="18"/>
      <c r="F143" s="18"/>
      <c r="G143" s="18"/>
    </row>
    <row r="144" spans="1:7" s="3" customFormat="1" x14ac:dyDescent="0.3">
      <c r="A144" s="18"/>
      <c r="B144" s="18"/>
      <c r="C144" s="18"/>
      <c r="D144" s="18"/>
      <c r="E144" s="18"/>
      <c r="F144" s="18"/>
      <c r="G144" s="18"/>
    </row>
    <row r="145" spans="1:7" s="3" customFormat="1" x14ac:dyDescent="0.3">
      <c r="A145" s="18"/>
      <c r="B145" s="18"/>
      <c r="C145" s="18"/>
      <c r="D145" s="18"/>
      <c r="E145" s="18"/>
      <c r="F145" s="18"/>
      <c r="G145" s="18"/>
    </row>
    <row r="146" spans="1:7" s="3" customFormat="1" x14ac:dyDescent="0.3">
      <c r="A146" s="18"/>
      <c r="B146" s="18"/>
      <c r="C146" s="18"/>
      <c r="D146" s="18"/>
      <c r="E146" s="18"/>
      <c r="F146" s="18"/>
      <c r="G146" s="18"/>
    </row>
    <row r="147" spans="1:7" s="3" customFormat="1" x14ac:dyDescent="0.3">
      <c r="A147" s="18"/>
      <c r="B147" s="18"/>
      <c r="C147" s="18"/>
      <c r="D147" s="18"/>
      <c r="E147" s="18"/>
      <c r="F147" s="18"/>
      <c r="G147" s="18"/>
    </row>
    <row r="148" spans="1:7" s="3" customFormat="1" x14ac:dyDescent="0.3">
      <c r="A148" s="18"/>
      <c r="B148" s="18"/>
      <c r="C148" s="18"/>
      <c r="D148" s="18"/>
      <c r="E148" s="18"/>
      <c r="F148" s="18"/>
      <c r="G148" s="18"/>
    </row>
    <row r="149" spans="1:7" s="3" customFormat="1" x14ac:dyDescent="0.3">
      <c r="A149" s="18"/>
      <c r="B149" s="18"/>
      <c r="C149" s="18"/>
      <c r="D149" s="18"/>
      <c r="E149" s="18"/>
      <c r="F149" s="18"/>
      <c r="G149" s="18"/>
    </row>
    <row r="150" spans="1:7" s="3" customFormat="1" x14ac:dyDescent="0.3">
      <c r="A150" s="18"/>
      <c r="B150" s="18"/>
      <c r="C150" s="18"/>
      <c r="D150" s="18"/>
      <c r="E150" s="18"/>
      <c r="F150" s="18"/>
      <c r="G150" s="18"/>
    </row>
    <row r="151" spans="1:7" s="3" customFormat="1" x14ac:dyDescent="0.3">
      <c r="A151" s="18"/>
      <c r="B151" s="18"/>
      <c r="C151" s="18"/>
      <c r="D151" s="18"/>
      <c r="E151" s="18"/>
      <c r="F151" s="18"/>
      <c r="G151" s="18"/>
    </row>
    <row r="152" spans="1:7" s="3" customFormat="1" x14ac:dyDescent="0.3">
      <c r="A152" s="18"/>
      <c r="B152" s="18"/>
      <c r="C152" s="18"/>
      <c r="D152" s="18"/>
      <c r="E152" s="18"/>
      <c r="F152" s="18"/>
      <c r="G152" s="18"/>
    </row>
    <row r="153" spans="1:7" s="3" customFormat="1" x14ac:dyDescent="0.3">
      <c r="A153" s="18"/>
      <c r="B153" s="18"/>
      <c r="C153" s="18"/>
      <c r="D153" s="18"/>
      <c r="E153" s="18"/>
      <c r="F153" s="18"/>
      <c r="G153" s="18"/>
    </row>
    <row r="154" spans="1:7" s="3" customFormat="1" x14ac:dyDescent="0.3">
      <c r="A154" s="18"/>
      <c r="B154" s="18"/>
      <c r="C154" s="18"/>
      <c r="D154" s="18"/>
      <c r="E154" s="18"/>
      <c r="F154" s="18"/>
      <c r="G154" s="18"/>
    </row>
    <row r="155" spans="1:7" s="3" customFormat="1" x14ac:dyDescent="0.3">
      <c r="A155" s="18"/>
      <c r="B155" s="18"/>
      <c r="C155" s="18"/>
      <c r="D155" s="18"/>
      <c r="E155" s="18"/>
      <c r="F155" s="18"/>
      <c r="G155" s="18"/>
    </row>
    <row r="156" spans="1:7" s="3" customFormat="1" x14ac:dyDescent="0.3">
      <c r="A156" s="18"/>
      <c r="B156" s="18"/>
      <c r="C156" s="18"/>
      <c r="D156" s="18"/>
      <c r="E156" s="18"/>
      <c r="F156" s="18"/>
      <c r="G156" s="18"/>
    </row>
    <row r="157" spans="1:7" s="3" customFormat="1" x14ac:dyDescent="0.3">
      <c r="A157" s="18"/>
      <c r="B157" s="18"/>
      <c r="C157" s="18"/>
      <c r="D157" s="18"/>
      <c r="E157" s="18"/>
      <c r="F157" s="18"/>
      <c r="G157" s="18"/>
    </row>
    <row r="158" spans="1:7" s="3" customFormat="1" x14ac:dyDescent="0.3">
      <c r="A158" s="18"/>
      <c r="B158" s="18"/>
      <c r="C158" s="18"/>
      <c r="D158" s="18"/>
      <c r="E158" s="18"/>
      <c r="F158" s="18"/>
      <c r="G158" s="18"/>
    </row>
    <row r="159" spans="1:7" s="3" customFormat="1" x14ac:dyDescent="0.3">
      <c r="A159" s="18"/>
      <c r="B159" s="18"/>
      <c r="C159" s="18"/>
      <c r="D159" s="18"/>
      <c r="E159" s="18"/>
      <c r="F159" s="18"/>
      <c r="G159" s="18"/>
    </row>
    <row r="160" spans="1:7" s="3" customFormat="1" x14ac:dyDescent="0.3">
      <c r="A160" s="18"/>
      <c r="B160" s="18"/>
      <c r="C160" s="18"/>
      <c r="D160" s="18"/>
      <c r="E160" s="18"/>
      <c r="F160" s="18"/>
      <c r="G160" s="18"/>
    </row>
    <row r="161" spans="1:7" s="3" customFormat="1" x14ac:dyDescent="0.3">
      <c r="A161" s="18"/>
      <c r="B161" s="18"/>
      <c r="C161" s="18"/>
      <c r="D161" s="18"/>
      <c r="E161" s="18"/>
      <c r="F161" s="18"/>
      <c r="G161" s="18"/>
    </row>
    <row r="162" spans="1:7" s="3" customFormat="1" x14ac:dyDescent="0.3">
      <c r="A162" s="18"/>
      <c r="B162" s="18"/>
      <c r="C162" s="18"/>
      <c r="D162" s="18"/>
      <c r="E162" s="18"/>
      <c r="F162" s="18"/>
      <c r="G162" s="18"/>
    </row>
    <row r="163" spans="1:7" s="3" customFormat="1" x14ac:dyDescent="0.3">
      <c r="A163" s="18"/>
      <c r="B163" s="18"/>
      <c r="C163" s="18"/>
      <c r="D163" s="18"/>
      <c r="E163" s="18"/>
      <c r="F163" s="18"/>
      <c r="G163" s="18"/>
    </row>
    <row r="164" spans="1:7" s="3" customFormat="1" x14ac:dyDescent="0.3">
      <c r="A164" s="18"/>
      <c r="B164" s="18"/>
      <c r="C164" s="18"/>
      <c r="D164" s="18"/>
      <c r="E164" s="18"/>
      <c r="F164" s="18"/>
      <c r="G164" s="18"/>
    </row>
    <row r="165" spans="1:7" s="3" customFormat="1" x14ac:dyDescent="0.3">
      <c r="A165" s="18"/>
      <c r="B165" s="18"/>
      <c r="C165" s="18"/>
      <c r="D165" s="18"/>
      <c r="E165" s="18"/>
      <c r="F165" s="18"/>
      <c r="G165" s="18"/>
    </row>
    <row r="166" spans="1:7" s="3" customFormat="1" x14ac:dyDescent="0.3">
      <c r="A166" s="18"/>
      <c r="B166" s="18"/>
      <c r="C166" s="18"/>
      <c r="D166" s="18"/>
      <c r="E166" s="18"/>
      <c r="F166" s="18"/>
      <c r="G166" s="18"/>
    </row>
    <row r="167" spans="1:7" s="3" customFormat="1" x14ac:dyDescent="0.3">
      <c r="A167" s="18"/>
      <c r="B167" s="18"/>
      <c r="C167" s="18"/>
      <c r="D167" s="18"/>
      <c r="E167" s="18"/>
      <c r="F167" s="18"/>
      <c r="G167" s="18"/>
    </row>
    <row r="168" spans="1:7" s="3" customFormat="1" x14ac:dyDescent="0.3">
      <c r="A168" s="18"/>
      <c r="B168" s="18"/>
      <c r="C168" s="18"/>
      <c r="D168" s="18"/>
      <c r="E168" s="18"/>
      <c r="F168" s="18"/>
      <c r="G168" s="18"/>
    </row>
    <row r="169" spans="1:7" s="3" customFormat="1" x14ac:dyDescent="0.3">
      <c r="A169" s="18"/>
      <c r="B169" s="18"/>
      <c r="C169" s="18"/>
      <c r="D169" s="18"/>
      <c r="E169" s="18"/>
      <c r="F169" s="18"/>
      <c r="G169" s="18"/>
    </row>
    <row r="170" spans="1:7" s="3" customFormat="1" x14ac:dyDescent="0.3">
      <c r="A170" s="18"/>
      <c r="B170" s="18"/>
      <c r="C170" s="18"/>
      <c r="D170" s="18"/>
      <c r="E170" s="18"/>
      <c r="F170" s="18"/>
      <c r="G170" s="18"/>
    </row>
    <row r="171" spans="1:7" s="3" customFormat="1" x14ac:dyDescent="0.3">
      <c r="A171" s="18"/>
      <c r="B171" s="18"/>
      <c r="C171" s="18"/>
      <c r="D171" s="18"/>
      <c r="E171" s="18"/>
      <c r="F171" s="18"/>
      <c r="G171" s="18"/>
    </row>
    <row r="172" spans="1:7" s="3" customFormat="1" x14ac:dyDescent="0.3">
      <c r="A172" s="18"/>
      <c r="B172" s="18"/>
      <c r="C172" s="18"/>
      <c r="D172" s="18"/>
      <c r="E172" s="18"/>
      <c r="F172" s="18"/>
      <c r="G172" s="18"/>
    </row>
    <row r="173" spans="1:7" s="3" customFormat="1" x14ac:dyDescent="0.3">
      <c r="A173" s="18"/>
      <c r="B173" s="18"/>
      <c r="C173" s="18"/>
      <c r="D173" s="18"/>
      <c r="E173" s="18"/>
      <c r="F173" s="18"/>
      <c r="G173" s="18"/>
    </row>
    <row r="174" spans="1:7" s="3" customFormat="1" x14ac:dyDescent="0.3">
      <c r="A174" s="18"/>
      <c r="B174" s="18"/>
      <c r="C174" s="18"/>
      <c r="D174" s="18"/>
      <c r="E174" s="18"/>
      <c r="F174" s="18"/>
      <c r="G174" s="18"/>
    </row>
    <row r="175" spans="1:7" s="3" customFormat="1" x14ac:dyDescent="0.3">
      <c r="A175" s="18"/>
      <c r="B175" s="18"/>
      <c r="C175" s="18"/>
      <c r="D175" s="18"/>
      <c r="E175" s="18"/>
      <c r="F175" s="18"/>
      <c r="G175" s="18"/>
    </row>
    <row r="176" spans="1:7" s="3" customFormat="1" x14ac:dyDescent="0.3">
      <c r="A176" s="18"/>
      <c r="B176" s="18"/>
      <c r="C176" s="18"/>
      <c r="D176" s="18"/>
      <c r="E176" s="18"/>
      <c r="F176" s="18"/>
      <c r="G176" s="18"/>
    </row>
    <row r="177" spans="1:7" s="3" customFormat="1" x14ac:dyDescent="0.3">
      <c r="A177" s="18"/>
      <c r="B177" s="18"/>
      <c r="C177" s="18"/>
      <c r="D177" s="18"/>
      <c r="E177" s="18"/>
      <c r="F177" s="18"/>
      <c r="G177" s="18"/>
    </row>
    <row r="178" spans="1:7" s="3" customFormat="1" x14ac:dyDescent="0.3">
      <c r="A178" s="18"/>
      <c r="B178" s="18"/>
      <c r="C178" s="18"/>
      <c r="D178" s="18"/>
      <c r="E178" s="18"/>
      <c r="F178" s="18"/>
      <c r="G178" s="18"/>
    </row>
    <row r="179" spans="1:7" s="3" customFormat="1" x14ac:dyDescent="0.3">
      <c r="A179" s="18"/>
      <c r="B179" s="18"/>
      <c r="C179" s="18"/>
      <c r="D179" s="18"/>
      <c r="E179" s="18"/>
      <c r="F179" s="18"/>
      <c r="G179" s="18"/>
    </row>
    <row r="180" spans="1:7" s="3" customFormat="1" x14ac:dyDescent="0.3">
      <c r="A180" s="18"/>
      <c r="B180" s="18"/>
      <c r="C180" s="18"/>
      <c r="D180" s="18"/>
      <c r="E180" s="18"/>
      <c r="F180" s="18"/>
      <c r="G180" s="18"/>
    </row>
    <row r="181" spans="1:7" s="3" customFormat="1" x14ac:dyDescent="0.3">
      <c r="A181" s="18"/>
      <c r="B181" s="18"/>
      <c r="C181" s="18"/>
      <c r="D181" s="18"/>
      <c r="E181" s="18"/>
      <c r="F181" s="18"/>
      <c r="G181" s="18"/>
    </row>
    <row r="182" spans="1:7" s="3" customFormat="1" x14ac:dyDescent="0.3">
      <c r="A182" s="18"/>
      <c r="B182" s="18"/>
      <c r="C182" s="18"/>
      <c r="D182" s="18"/>
      <c r="E182" s="18"/>
      <c r="F182" s="18"/>
      <c r="G182" s="18"/>
    </row>
    <row r="183" spans="1:7" s="3" customFormat="1" x14ac:dyDescent="0.3">
      <c r="A183" s="18"/>
      <c r="B183" s="18"/>
      <c r="C183" s="18"/>
      <c r="D183" s="18"/>
      <c r="E183" s="18"/>
      <c r="F183" s="18"/>
      <c r="G183" s="18"/>
    </row>
    <row r="184" spans="1:7" s="3" customFormat="1" x14ac:dyDescent="0.3">
      <c r="A184" s="18"/>
      <c r="B184" s="18"/>
      <c r="C184" s="18"/>
      <c r="D184" s="18"/>
      <c r="E184" s="18"/>
      <c r="F184" s="18"/>
      <c r="G184" s="18"/>
    </row>
    <row r="185" spans="1:7" s="3" customFormat="1" x14ac:dyDescent="0.3">
      <c r="A185" s="18"/>
      <c r="B185" s="18"/>
      <c r="C185" s="18"/>
      <c r="D185" s="18"/>
      <c r="E185" s="18"/>
      <c r="F185" s="18"/>
      <c r="G185" s="18"/>
    </row>
    <row r="186" spans="1:7" s="3" customFormat="1" x14ac:dyDescent="0.3">
      <c r="A186" s="18"/>
      <c r="B186" s="18"/>
      <c r="C186" s="18"/>
      <c r="D186" s="18"/>
      <c r="E186" s="18"/>
      <c r="F186" s="18"/>
      <c r="G186" s="18"/>
    </row>
    <row r="187" spans="1:7" s="3" customFormat="1" x14ac:dyDescent="0.3">
      <c r="A187" s="18"/>
      <c r="B187" s="18"/>
      <c r="C187" s="18"/>
      <c r="D187" s="18"/>
      <c r="E187" s="18"/>
      <c r="F187" s="18"/>
      <c r="G187" s="18"/>
    </row>
    <row r="188" spans="1:7" s="3" customFormat="1" x14ac:dyDescent="0.3">
      <c r="A188" s="18"/>
      <c r="B188" s="18"/>
      <c r="C188" s="18"/>
      <c r="D188" s="18"/>
      <c r="E188" s="18"/>
      <c r="F188" s="18"/>
      <c r="G188" s="18"/>
    </row>
    <row r="189" spans="1:7" s="3" customFormat="1" x14ac:dyDescent="0.3">
      <c r="A189" s="18"/>
      <c r="B189" s="18"/>
      <c r="C189" s="18"/>
      <c r="D189" s="18"/>
      <c r="E189" s="18"/>
      <c r="F189" s="18"/>
      <c r="G189" s="18"/>
    </row>
    <row r="190" spans="1:7" s="3" customFormat="1" x14ac:dyDescent="0.3">
      <c r="A190" s="18"/>
      <c r="B190" s="18"/>
      <c r="C190" s="18"/>
      <c r="D190" s="18"/>
      <c r="E190" s="18"/>
      <c r="F190" s="18"/>
      <c r="G190" s="18"/>
    </row>
    <row r="191" spans="1:7" s="3" customFormat="1" x14ac:dyDescent="0.3">
      <c r="A191" s="18"/>
      <c r="B191" s="18"/>
      <c r="C191" s="18"/>
      <c r="D191" s="18"/>
      <c r="E191" s="18"/>
      <c r="F191" s="18"/>
      <c r="G191" s="18"/>
    </row>
    <row r="192" spans="1:7" s="3" customFormat="1" x14ac:dyDescent="0.3">
      <c r="A192" s="18"/>
      <c r="B192" s="18"/>
      <c r="C192" s="18"/>
      <c r="D192" s="18"/>
      <c r="E192" s="18"/>
      <c r="F192" s="18"/>
      <c r="G192" s="18"/>
    </row>
    <row r="193" spans="1:7" s="3" customFormat="1" x14ac:dyDescent="0.3">
      <c r="A193" s="18"/>
      <c r="B193" s="18"/>
      <c r="C193" s="18"/>
      <c r="D193" s="18"/>
      <c r="E193" s="18"/>
      <c r="F193" s="18"/>
      <c r="G193" s="18"/>
    </row>
    <row r="194" spans="1:7" s="3" customFormat="1" x14ac:dyDescent="0.3">
      <c r="A194" s="18"/>
      <c r="B194" s="18"/>
      <c r="C194" s="18"/>
      <c r="D194" s="18"/>
      <c r="E194" s="18"/>
      <c r="F194" s="18"/>
      <c r="G194" s="18"/>
    </row>
    <row r="195" spans="1:7" s="3" customFormat="1" x14ac:dyDescent="0.3">
      <c r="A195" s="18"/>
      <c r="B195" s="18"/>
      <c r="C195" s="18"/>
      <c r="D195" s="18"/>
      <c r="E195" s="18"/>
      <c r="F195" s="18"/>
      <c r="G195" s="18"/>
    </row>
    <row r="196" spans="1:7" s="3" customFormat="1" x14ac:dyDescent="0.3">
      <c r="A196" s="18"/>
      <c r="B196" s="18"/>
      <c r="C196" s="18"/>
      <c r="D196" s="18"/>
      <c r="E196" s="18"/>
      <c r="F196" s="18"/>
      <c r="G196" s="18"/>
    </row>
    <row r="197" spans="1:7" s="3" customFormat="1" x14ac:dyDescent="0.3">
      <c r="A197" s="18"/>
      <c r="B197" s="18"/>
      <c r="C197" s="18"/>
      <c r="D197" s="18"/>
      <c r="E197" s="18"/>
      <c r="F197" s="18"/>
      <c r="G197" s="18"/>
    </row>
    <row r="198" spans="1:7" s="3" customFormat="1" x14ac:dyDescent="0.3">
      <c r="A198" s="18"/>
      <c r="B198" s="18"/>
      <c r="C198" s="18"/>
      <c r="D198" s="18"/>
      <c r="E198" s="18"/>
      <c r="F198" s="18"/>
      <c r="G198" s="18"/>
    </row>
    <row r="199" spans="1:7" s="3" customFormat="1" x14ac:dyDescent="0.3">
      <c r="A199" s="18"/>
      <c r="B199" s="18"/>
      <c r="C199" s="18"/>
      <c r="D199" s="18"/>
      <c r="E199" s="18"/>
      <c r="F199" s="18"/>
      <c r="G199" s="18"/>
    </row>
    <row r="200" spans="1:7" s="3" customFormat="1" x14ac:dyDescent="0.3">
      <c r="A200" s="18"/>
      <c r="B200" s="18"/>
      <c r="C200" s="18"/>
      <c r="D200" s="18"/>
      <c r="E200" s="18"/>
      <c r="F200" s="18"/>
      <c r="G200" s="18"/>
    </row>
    <row r="201" spans="1:7" s="3" customFormat="1" x14ac:dyDescent="0.3">
      <c r="A201" s="18"/>
      <c r="B201" s="18"/>
      <c r="C201" s="18"/>
      <c r="D201" s="18"/>
      <c r="E201" s="18"/>
      <c r="F201" s="18"/>
      <c r="G201" s="18"/>
    </row>
    <row r="202" spans="1:7" s="3" customFormat="1" x14ac:dyDescent="0.3">
      <c r="A202" s="18"/>
      <c r="B202" s="18"/>
      <c r="C202" s="18"/>
      <c r="D202" s="18"/>
      <c r="E202" s="18"/>
      <c r="F202" s="18"/>
      <c r="G202" s="18"/>
    </row>
    <row r="203" spans="1:7" s="3" customFormat="1" x14ac:dyDescent="0.3">
      <c r="A203" s="18"/>
      <c r="B203" s="18"/>
      <c r="C203" s="18"/>
      <c r="D203" s="18"/>
      <c r="E203" s="18"/>
      <c r="F203" s="18"/>
      <c r="G203" s="18"/>
    </row>
    <row r="204" spans="1:7" s="3" customFormat="1" x14ac:dyDescent="0.3">
      <c r="A204" s="18"/>
      <c r="B204" s="18"/>
      <c r="C204" s="18"/>
      <c r="D204" s="18"/>
      <c r="E204" s="18"/>
      <c r="F204" s="18"/>
      <c r="G204" s="18"/>
    </row>
    <row r="205" spans="1:7" s="3" customFormat="1" x14ac:dyDescent="0.3">
      <c r="A205" s="18"/>
      <c r="B205" s="18"/>
      <c r="C205" s="18"/>
      <c r="D205" s="18"/>
      <c r="E205" s="18"/>
      <c r="F205" s="18"/>
      <c r="G205" s="18"/>
    </row>
    <row r="206" spans="1:7" s="3" customFormat="1" x14ac:dyDescent="0.3">
      <c r="A206" s="18"/>
      <c r="B206" s="18"/>
      <c r="C206" s="18"/>
      <c r="D206" s="18"/>
      <c r="E206" s="18"/>
      <c r="F206" s="18"/>
      <c r="G206" s="18"/>
    </row>
    <row r="207" spans="1:7" s="3" customFormat="1" x14ac:dyDescent="0.3">
      <c r="A207" s="18"/>
      <c r="B207" s="18"/>
      <c r="C207" s="18"/>
      <c r="D207" s="18"/>
      <c r="E207" s="18"/>
      <c r="F207" s="18"/>
      <c r="G207" s="18"/>
    </row>
    <row r="208" spans="1:7" s="3" customFormat="1" x14ac:dyDescent="0.3">
      <c r="A208" s="18"/>
      <c r="B208" s="18"/>
      <c r="C208" s="18"/>
      <c r="D208" s="18"/>
      <c r="E208" s="18"/>
      <c r="F208" s="18"/>
      <c r="G208" s="18"/>
    </row>
    <row r="209" spans="1:7" s="3" customFormat="1" x14ac:dyDescent="0.3">
      <c r="A209" s="18"/>
      <c r="B209" s="18"/>
      <c r="C209" s="18"/>
      <c r="D209" s="18"/>
      <c r="E209" s="18"/>
      <c r="F209" s="18"/>
      <c r="G209" s="18"/>
    </row>
    <row r="210" spans="1:7" s="3" customFormat="1" x14ac:dyDescent="0.3">
      <c r="A210" s="18"/>
      <c r="B210" s="18"/>
      <c r="C210" s="18"/>
      <c r="D210" s="18"/>
      <c r="E210" s="18"/>
      <c r="F210" s="18"/>
      <c r="G210" s="18"/>
    </row>
    <row r="211" spans="1:7" s="3" customFormat="1" x14ac:dyDescent="0.3">
      <c r="A211" s="18"/>
      <c r="B211" s="18"/>
      <c r="C211" s="18"/>
      <c r="D211" s="18"/>
      <c r="E211" s="18"/>
      <c r="F211" s="18"/>
      <c r="G211" s="18"/>
    </row>
    <row r="212" spans="1:7" s="3" customFormat="1" x14ac:dyDescent="0.3">
      <c r="A212" s="18"/>
      <c r="B212" s="18"/>
      <c r="C212" s="18"/>
      <c r="D212" s="18"/>
      <c r="E212" s="18"/>
      <c r="F212" s="18"/>
      <c r="G212" s="18"/>
    </row>
    <row r="213" spans="1:7" s="3" customFormat="1" x14ac:dyDescent="0.3">
      <c r="A213" s="18"/>
      <c r="B213" s="18"/>
      <c r="C213" s="18"/>
      <c r="D213" s="18"/>
      <c r="E213" s="18"/>
      <c r="F213" s="18"/>
      <c r="G213" s="18"/>
    </row>
    <row r="214" spans="1:7" s="3" customFormat="1" x14ac:dyDescent="0.3">
      <c r="A214" s="18"/>
      <c r="B214" s="18"/>
      <c r="C214" s="18"/>
      <c r="D214" s="18"/>
      <c r="E214" s="18"/>
      <c r="F214" s="18"/>
      <c r="G214" s="18"/>
    </row>
    <row r="215" spans="1:7" s="3" customFormat="1" x14ac:dyDescent="0.3">
      <c r="A215" s="18"/>
      <c r="B215" s="18"/>
      <c r="C215" s="18"/>
      <c r="D215" s="18"/>
      <c r="E215" s="18"/>
      <c r="F215" s="18"/>
      <c r="G215" s="18"/>
    </row>
    <row r="216" spans="1:7" s="3" customFormat="1" x14ac:dyDescent="0.3">
      <c r="A216" s="18"/>
      <c r="B216" s="18"/>
      <c r="C216" s="18"/>
      <c r="D216" s="18"/>
      <c r="E216" s="18"/>
      <c r="F216" s="18"/>
      <c r="G216" s="18"/>
    </row>
    <row r="217" spans="1:7" s="3" customFormat="1" x14ac:dyDescent="0.3">
      <c r="A217" s="18"/>
      <c r="B217" s="18"/>
      <c r="C217" s="18"/>
      <c r="D217" s="18"/>
      <c r="E217" s="18"/>
      <c r="F217" s="18"/>
      <c r="G217" s="18"/>
    </row>
    <row r="218" spans="1:7" s="3" customFormat="1" x14ac:dyDescent="0.3">
      <c r="A218" s="18"/>
      <c r="B218" s="18"/>
      <c r="C218" s="18"/>
      <c r="D218" s="18"/>
      <c r="E218" s="18"/>
      <c r="F218" s="18"/>
      <c r="G218" s="18"/>
    </row>
    <row r="219" spans="1:7" s="3" customFormat="1" x14ac:dyDescent="0.3">
      <c r="A219" s="18"/>
      <c r="B219" s="18"/>
      <c r="C219" s="18"/>
      <c r="D219" s="18"/>
      <c r="E219" s="18"/>
      <c r="F219" s="18"/>
      <c r="G219" s="18"/>
    </row>
    <row r="220" spans="1:7" s="3" customFormat="1" x14ac:dyDescent="0.3">
      <c r="A220" s="18"/>
      <c r="B220" s="18"/>
      <c r="C220" s="18"/>
      <c r="D220" s="18"/>
      <c r="E220" s="18"/>
      <c r="F220" s="18"/>
      <c r="G220" s="18"/>
    </row>
    <row r="221" spans="1:7" s="3" customFormat="1" x14ac:dyDescent="0.3">
      <c r="A221" s="18"/>
      <c r="B221" s="18"/>
      <c r="C221" s="18"/>
      <c r="D221" s="18"/>
      <c r="E221" s="18"/>
      <c r="F221" s="18"/>
      <c r="G221" s="18"/>
    </row>
    <row r="222" spans="1:7" s="3" customFormat="1" x14ac:dyDescent="0.3">
      <c r="A222" s="18"/>
      <c r="B222" s="18"/>
      <c r="C222" s="18"/>
      <c r="D222" s="18"/>
      <c r="E222" s="18"/>
      <c r="F222" s="18"/>
      <c r="G222" s="18"/>
    </row>
    <row r="223" spans="1:7" s="3" customFormat="1" x14ac:dyDescent="0.3">
      <c r="A223" s="18"/>
      <c r="B223" s="18"/>
      <c r="C223" s="18"/>
      <c r="D223" s="18"/>
      <c r="E223" s="18"/>
      <c r="F223" s="18"/>
      <c r="G223" s="18"/>
    </row>
    <row r="224" spans="1:7" s="3" customFormat="1" x14ac:dyDescent="0.3">
      <c r="A224" s="18"/>
      <c r="B224" s="18"/>
      <c r="C224" s="18"/>
      <c r="D224" s="18"/>
      <c r="E224" s="18"/>
      <c r="F224" s="18"/>
      <c r="G224" s="18"/>
    </row>
    <row r="225" spans="1:7" s="3" customFormat="1" x14ac:dyDescent="0.3">
      <c r="A225" s="18"/>
      <c r="B225" s="18"/>
      <c r="C225" s="18"/>
      <c r="D225" s="18"/>
      <c r="E225" s="18"/>
      <c r="F225" s="18"/>
      <c r="G225" s="18"/>
    </row>
    <row r="226" spans="1:7" s="3" customFormat="1" x14ac:dyDescent="0.3">
      <c r="A226" s="18"/>
      <c r="B226" s="18"/>
      <c r="C226" s="18"/>
      <c r="D226" s="18"/>
      <c r="E226" s="18"/>
      <c r="F226" s="18"/>
      <c r="G226" s="18"/>
    </row>
    <row r="227" spans="1:7" s="3" customFormat="1" x14ac:dyDescent="0.3">
      <c r="A227" s="18"/>
      <c r="B227" s="18"/>
      <c r="C227" s="18"/>
      <c r="D227" s="18"/>
      <c r="E227" s="18"/>
      <c r="F227" s="18"/>
      <c r="G227" s="18"/>
    </row>
    <row r="228" spans="1:7" s="3" customFormat="1" x14ac:dyDescent="0.3">
      <c r="A228" s="18"/>
      <c r="B228" s="18"/>
      <c r="C228" s="18"/>
      <c r="D228" s="18"/>
      <c r="E228" s="18"/>
      <c r="F228" s="18"/>
      <c r="G228" s="18"/>
    </row>
    <row r="229" spans="1:7" s="3" customFormat="1" x14ac:dyDescent="0.3">
      <c r="A229" s="18"/>
      <c r="B229" s="18"/>
      <c r="C229" s="18"/>
      <c r="D229" s="18"/>
      <c r="E229" s="18"/>
      <c r="F229" s="18"/>
      <c r="G229" s="18"/>
    </row>
    <row r="230" spans="1:7" s="3" customFormat="1" x14ac:dyDescent="0.3">
      <c r="A230" s="18"/>
      <c r="B230" s="18"/>
      <c r="C230" s="18"/>
      <c r="D230" s="18"/>
      <c r="E230" s="18"/>
      <c r="F230" s="18"/>
      <c r="G230" s="18"/>
    </row>
    <row r="231" spans="1:7" s="3" customFormat="1" x14ac:dyDescent="0.3">
      <c r="A231" s="18"/>
      <c r="B231" s="18"/>
      <c r="C231" s="18"/>
      <c r="D231" s="18"/>
      <c r="E231" s="18"/>
      <c r="F231" s="18"/>
      <c r="G231" s="18"/>
    </row>
    <row r="232" spans="1:7" s="3" customFormat="1" x14ac:dyDescent="0.3">
      <c r="A232" s="18"/>
      <c r="B232" s="18"/>
      <c r="C232" s="18"/>
      <c r="D232" s="18"/>
      <c r="E232" s="18"/>
      <c r="F232" s="18"/>
      <c r="G232" s="18"/>
    </row>
    <row r="233" spans="1:7" s="3" customFormat="1" x14ac:dyDescent="0.3">
      <c r="A233" s="18"/>
      <c r="B233" s="18"/>
      <c r="C233" s="18"/>
      <c r="D233" s="18"/>
      <c r="E233" s="18"/>
      <c r="F233" s="18"/>
      <c r="G233" s="18"/>
    </row>
    <row r="234" spans="1:7" s="3" customFormat="1" x14ac:dyDescent="0.3">
      <c r="A234" s="18"/>
      <c r="B234" s="18"/>
      <c r="C234" s="18"/>
      <c r="D234" s="18"/>
      <c r="E234" s="18"/>
      <c r="F234" s="18"/>
      <c r="G234" s="18"/>
    </row>
    <row r="235" spans="1:7" s="3" customFormat="1" x14ac:dyDescent="0.3">
      <c r="A235" s="18"/>
      <c r="B235" s="18"/>
      <c r="C235" s="18"/>
      <c r="D235" s="18"/>
      <c r="E235" s="18"/>
      <c r="F235" s="18"/>
      <c r="G235" s="18"/>
    </row>
    <row r="236" spans="1:7" s="3" customFormat="1" x14ac:dyDescent="0.3">
      <c r="A236" s="18"/>
      <c r="B236" s="18"/>
      <c r="C236" s="18"/>
      <c r="D236" s="18"/>
      <c r="E236" s="18"/>
      <c r="F236" s="18"/>
      <c r="G236" s="18"/>
    </row>
    <row r="237" spans="1:7" s="3" customFormat="1" x14ac:dyDescent="0.3">
      <c r="A237" s="18"/>
      <c r="B237" s="18"/>
      <c r="C237" s="18"/>
      <c r="D237" s="18"/>
      <c r="E237" s="18"/>
      <c r="F237" s="18"/>
      <c r="G237" s="18"/>
    </row>
    <row r="238" spans="1:7" s="3" customFormat="1" x14ac:dyDescent="0.3">
      <c r="A238" s="18"/>
      <c r="B238" s="18"/>
      <c r="C238" s="18"/>
      <c r="D238" s="18"/>
      <c r="E238" s="18"/>
      <c r="F238" s="18"/>
      <c r="G238" s="18"/>
    </row>
    <row r="239" spans="1:7" s="3" customFormat="1" x14ac:dyDescent="0.3">
      <c r="A239" s="18"/>
      <c r="B239" s="18"/>
      <c r="C239" s="18"/>
      <c r="D239" s="18"/>
      <c r="E239" s="18"/>
      <c r="F239" s="18"/>
      <c r="G239" s="18"/>
    </row>
    <row r="240" spans="1:7" s="3" customFormat="1" x14ac:dyDescent="0.3">
      <c r="A240" s="18"/>
      <c r="B240" s="18"/>
      <c r="C240" s="18"/>
      <c r="D240" s="18"/>
      <c r="E240" s="18"/>
      <c r="F240" s="18"/>
      <c r="G240" s="18"/>
    </row>
    <row r="241" spans="1:7" s="3" customFormat="1" x14ac:dyDescent="0.3">
      <c r="A241" s="18"/>
      <c r="B241" s="18"/>
      <c r="C241" s="18"/>
      <c r="D241" s="18"/>
      <c r="E241" s="18"/>
      <c r="F241" s="18"/>
      <c r="G241" s="18"/>
    </row>
    <row r="242" spans="1:7" s="3" customFormat="1" x14ac:dyDescent="0.3">
      <c r="A242" s="18"/>
      <c r="B242" s="18"/>
      <c r="C242" s="18"/>
      <c r="D242" s="18"/>
      <c r="E242" s="18"/>
      <c r="F242" s="18"/>
      <c r="G242" s="18"/>
    </row>
    <row r="243" spans="1:7" s="3" customFormat="1" x14ac:dyDescent="0.3">
      <c r="A243" s="18"/>
      <c r="B243" s="18"/>
      <c r="C243" s="18"/>
      <c r="D243" s="18"/>
      <c r="E243" s="18"/>
      <c r="F243" s="18"/>
      <c r="G243" s="18"/>
    </row>
    <row r="244" spans="1:7" s="3" customFormat="1" x14ac:dyDescent="0.3">
      <c r="A244" s="18"/>
      <c r="B244" s="18"/>
      <c r="C244" s="18"/>
      <c r="D244" s="18"/>
      <c r="E244" s="18"/>
      <c r="F244" s="18"/>
      <c r="G244" s="18"/>
    </row>
    <row r="245" spans="1:7" s="3" customFormat="1" x14ac:dyDescent="0.3">
      <c r="A245" s="18"/>
      <c r="B245" s="18"/>
      <c r="C245" s="18"/>
      <c r="D245" s="18"/>
      <c r="E245" s="18"/>
      <c r="F245" s="18"/>
      <c r="G245" s="18"/>
    </row>
    <row r="246" spans="1:7" s="3" customFormat="1" x14ac:dyDescent="0.3">
      <c r="A246" s="18"/>
      <c r="B246" s="18"/>
      <c r="C246" s="18"/>
      <c r="D246" s="18"/>
      <c r="E246" s="18"/>
      <c r="F246" s="18"/>
      <c r="G246" s="18"/>
    </row>
    <row r="247" spans="1:7" s="3" customFormat="1" x14ac:dyDescent="0.3">
      <c r="A247" s="18"/>
      <c r="B247" s="18"/>
      <c r="C247" s="18"/>
      <c r="D247" s="18"/>
      <c r="E247" s="18"/>
      <c r="F247" s="18"/>
      <c r="G247" s="18"/>
    </row>
    <row r="248" spans="1:7" s="3" customFormat="1" x14ac:dyDescent="0.3">
      <c r="A248" s="18"/>
      <c r="B248" s="18"/>
      <c r="C248" s="18"/>
      <c r="D248" s="18"/>
      <c r="E248" s="18"/>
      <c r="F248" s="18"/>
      <c r="G248" s="18"/>
    </row>
    <row r="249" spans="1:7" s="3" customFormat="1" x14ac:dyDescent="0.3">
      <c r="A249" s="18"/>
      <c r="B249" s="18"/>
      <c r="C249" s="18"/>
      <c r="D249" s="18"/>
      <c r="E249" s="18"/>
      <c r="F249" s="18"/>
      <c r="G249" s="18"/>
    </row>
    <row r="250" spans="1:7" s="3" customFormat="1" x14ac:dyDescent="0.3">
      <c r="A250" s="18"/>
      <c r="B250" s="18"/>
      <c r="C250" s="18"/>
      <c r="D250" s="18"/>
      <c r="E250" s="18"/>
      <c r="F250" s="18"/>
      <c r="G250" s="18"/>
    </row>
    <row r="251" spans="1:7" s="3" customFormat="1" x14ac:dyDescent="0.3">
      <c r="A251" s="18"/>
      <c r="B251" s="18"/>
      <c r="C251" s="18"/>
      <c r="D251" s="18"/>
      <c r="E251" s="18"/>
      <c r="F251" s="18"/>
      <c r="G251" s="18"/>
    </row>
    <row r="252" spans="1:7" s="3" customFormat="1" x14ac:dyDescent="0.3">
      <c r="A252" s="18"/>
      <c r="B252" s="18"/>
      <c r="C252" s="18"/>
      <c r="D252" s="18"/>
      <c r="E252" s="18"/>
      <c r="F252" s="18"/>
      <c r="G252" s="18"/>
    </row>
    <row r="253" spans="1:7" s="3" customFormat="1" x14ac:dyDescent="0.3">
      <c r="A253" s="18"/>
      <c r="B253" s="18"/>
      <c r="C253" s="18"/>
      <c r="D253" s="18"/>
      <c r="E253" s="18"/>
      <c r="F253" s="18"/>
      <c r="G253" s="18"/>
    </row>
    <row r="254" spans="1:7" s="3" customFormat="1" x14ac:dyDescent="0.3">
      <c r="A254" s="18"/>
      <c r="B254" s="18"/>
      <c r="C254" s="18"/>
      <c r="D254" s="18"/>
      <c r="E254" s="18"/>
      <c r="F254" s="18"/>
      <c r="G254" s="18"/>
    </row>
    <row r="255" spans="1:7" s="3" customFormat="1" x14ac:dyDescent="0.3">
      <c r="A255" s="18"/>
      <c r="B255" s="18"/>
      <c r="C255" s="18"/>
      <c r="D255" s="18"/>
      <c r="E255" s="18"/>
      <c r="F255" s="18"/>
      <c r="G255" s="18"/>
    </row>
    <row r="256" spans="1:7" s="3" customFormat="1" x14ac:dyDescent="0.3">
      <c r="A256" s="18"/>
      <c r="B256" s="18"/>
      <c r="C256" s="18"/>
      <c r="D256" s="18"/>
      <c r="E256" s="18"/>
      <c r="F256" s="18"/>
      <c r="G256" s="18"/>
    </row>
    <row r="257" spans="1:7" s="3" customFormat="1" x14ac:dyDescent="0.3">
      <c r="A257" s="18"/>
      <c r="B257" s="18"/>
      <c r="C257" s="18"/>
      <c r="D257" s="18"/>
      <c r="E257" s="18"/>
      <c r="F257" s="18"/>
      <c r="G257" s="18"/>
    </row>
    <row r="258" spans="1:7" s="3" customFormat="1" x14ac:dyDescent="0.3">
      <c r="A258" s="18"/>
      <c r="B258" s="18"/>
      <c r="C258" s="18"/>
      <c r="D258" s="18"/>
      <c r="E258" s="18"/>
      <c r="F258" s="18"/>
      <c r="G258" s="18"/>
    </row>
    <row r="259" spans="1:7" s="3" customFormat="1" x14ac:dyDescent="0.3">
      <c r="A259" s="18"/>
      <c r="B259" s="18"/>
      <c r="C259" s="18"/>
      <c r="D259" s="18"/>
      <c r="E259" s="18"/>
      <c r="F259" s="18"/>
      <c r="G259" s="18"/>
    </row>
    <row r="260" spans="1:7" s="3" customFormat="1" x14ac:dyDescent="0.3">
      <c r="A260" s="18"/>
      <c r="B260" s="18"/>
      <c r="C260" s="18"/>
      <c r="D260" s="18"/>
      <c r="E260" s="18"/>
      <c r="F260" s="18"/>
      <c r="G260" s="18"/>
    </row>
    <row r="261" spans="1:7" s="3" customFormat="1" x14ac:dyDescent="0.3">
      <c r="A261" s="18"/>
      <c r="B261" s="18"/>
      <c r="C261" s="18"/>
      <c r="D261" s="18"/>
      <c r="E261" s="18"/>
      <c r="F261" s="18"/>
      <c r="G261" s="18"/>
    </row>
    <row r="262" spans="1:7" s="3" customFormat="1" x14ac:dyDescent="0.3">
      <c r="A262" s="18"/>
      <c r="B262" s="18"/>
      <c r="C262" s="18"/>
      <c r="D262" s="18"/>
      <c r="E262" s="18"/>
      <c r="F262" s="18"/>
      <c r="G262" s="18"/>
    </row>
    <row r="263" spans="1:7" s="3" customFormat="1" x14ac:dyDescent="0.3">
      <c r="A263" s="18"/>
      <c r="B263" s="18"/>
      <c r="C263" s="18"/>
      <c r="D263" s="18"/>
      <c r="E263" s="18"/>
      <c r="F263" s="18"/>
      <c r="G263" s="18"/>
    </row>
    <row r="264" spans="1:7" s="3" customFormat="1" x14ac:dyDescent="0.3">
      <c r="A264" s="18"/>
      <c r="B264" s="18"/>
      <c r="C264" s="18"/>
      <c r="D264" s="18"/>
      <c r="E264" s="18"/>
      <c r="F264" s="18"/>
      <c r="G264" s="18"/>
    </row>
    <row r="265" spans="1:7" s="3" customFormat="1" x14ac:dyDescent="0.3">
      <c r="A265" s="18"/>
      <c r="B265" s="18"/>
      <c r="C265" s="18"/>
      <c r="D265" s="18"/>
      <c r="E265" s="18"/>
      <c r="F265" s="18"/>
      <c r="G265" s="18"/>
    </row>
    <row r="266" spans="1:7" s="3" customFormat="1" x14ac:dyDescent="0.3">
      <c r="A266" s="18"/>
      <c r="B266" s="18"/>
      <c r="C266" s="18"/>
      <c r="D266" s="18"/>
      <c r="E266" s="18"/>
      <c r="F266" s="18"/>
      <c r="G266" s="18"/>
    </row>
    <row r="267" spans="1:7" s="3" customFormat="1" x14ac:dyDescent="0.3">
      <c r="A267" s="18"/>
      <c r="B267" s="18"/>
      <c r="C267" s="18"/>
      <c r="D267" s="18"/>
      <c r="E267" s="18"/>
      <c r="F267" s="18"/>
      <c r="G267" s="18"/>
    </row>
    <row r="268" spans="1:7" s="3" customFormat="1" x14ac:dyDescent="0.3">
      <c r="A268" s="18"/>
      <c r="B268" s="18"/>
      <c r="C268" s="18"/>
      <c r="D268" s="18"/>
      <c r="E268" s="18"/>
      <c r="F268" s="18"/>
      <c r="G268" s="18"/>
    </row>
    <row r="269" spans="1:7" s="3" customFormat="1" x14ac:dyDescent="0.3">
      <c r="A269" s="18"/>
      <c r="B269" s="18"/>
      <c r="C269" s="18"/>
      <c r="D269" s="18"/>
      <c r="E269" s="18"/>
      <c r="F269" s="18"/>
      <c r="G269" s="18"/>
    </row>
    <row r="270" spans="1:7" s="3" customFormat="1" x14ac:dyDescent="0.3">
      <c r="A270" s="18"/>
      <c r="B270" s="18"/>
      <c r="C270" s="18"/>
      <c r="D270" s="18"/>
      <c r="E270" s="18"/>
      <c r="F270" s="18"/>
      <c r="G270" s="18"/>
    </row>
    <row r="271" spans="1:7" s="3" customFormat="1" x14ac:dyDescent="0.3">
      <c r="A271" s="18"/>
      <c r="B271" s="18"/>
      <c r="C271" s="18"/>
      <c r="D271" s="18"/>
      <c r="E271" s="18"/>
      <c r="F271" s="18"/>
      <c r="G271" s="18"/>
    </row>
    <row r="272" spans="1:7" s="3" customFormat="1" x14ac:dyDescent="0.3">
      <c r="A272" s="18"/>
      <c r="B272" s="18"/>
      <c r="C272" s="18"/>
      <c r="D272" s="18"/>
      <c r="E272" s="18"/>
      <c r="F272" s="18"/>
      <c r="G272" s="18"/>
    </row>
    <row r="273" spans="1:7" s="3" customFormat="1" x14ac:dyDescent="0.3">
      <c r="A273" s="18"/>
      <c r="B273" s="18"/>
      <c r="C273" s="18"/>
      <c r="D273" s="18"/>
      <c r="E273" s="18"/>
      <c r="F273" s="18"/>
      <c r="G273" s="18"/>
    </row>
    <row r="274" spans="1:7" s="3" customFormat="1" x14ac:dyDescent="0.3">
      <c r="A274" s="18"/>
      <c r="B274" s="18"/>
      <c r="C274" s="18"/>
      <c r="D274" s="18"/>
      <c r="E274" s="18"/>
      <c r="F274" s="18"/>
      <c r="G274" s="18"/>
    </row>
    <row r="275" spans="1:7" s="3" customFormat="1" x14ac:dyDescent="0.3">
      <c r="A275" s="18"/>
      <c r="B275" s="18"/>
      <c r="C275" s="18"/>
      <c r="D275" s="18"/>
      <c r="E275" s="18"/>
      <c r="F275" s="18"/>
      <c r="G275" s="18"/>
    </row>
    <row r="276" spans="1:7" s="3" customFormat="1" x14ac:dyDescent="0.3">
      <c r="A276" s="18"/>
      <c r="B276" s="18"/>
      <c r="C276" s="18"/>
      <c r="D276" s="18"/>
      <c r="E276" s="18"/>
      <c r="F276" s="18"/>
      <c r="G276" s="18"/>
    </row>
    <row r="277" spans="1:7" s="3" customFormat="1" x14ac:dyDescent="0.3">
      <c r="A277" s="18"/>
      <c r="B277" s="18"/>
      <c r="C277" s="18"/>
      <c r="D277" s="18"/>
      <c r="E277" s="18"/>
      <c r="F277" s="18"/>
      <c r="G277" s="18"/>
    </row>
    <row r="278" spans="1:7" s="3" customFormat="1" x14ac:dyDescent="0.3">
      <c r="A278" s="18"/>
      <c r="B278" s="18"/>
      <c r="C278" s="18"/>
      <c r="D278" s="18"/>
      <c r="E278" s="18"/>
      <c r="F278" s="18"/>
      <c r="G278" s="18"/>
    </row>
    <row r="279" spans="1:7" s="3" customFormat="1" x14ac:dyDescent="0.3">
      <c r="A279" s="18"/>
      <c r="B279" s="18"/>
      <c r="C279" s="18"/>
      <c r="D279" s="18"/>
      <c r="E279" s="18"/>
      <c r="F279" s="18"/>
      <c r="G279" s="18"/>
    </row>
    <row r="280" spans="1:7" s="3" customFormat="1" x14ac:dyDescent="0.3">
      <c r="A280" s="18"/>
      <c r="B280" s="18"/>
      <c r="C280" s="18"/>
      <c r="D280" s="18"/>
      <c r="E280" s="18"/>
      <c r="F280" s="18"/>
      <c r="G280" s="18"/>
    </row>
    <row r="281" spans="1:7" s="3" customFormat="1" x14ac:dyDescent="0.3">
      <c r="A281" s="18"/>
      <c r="B281" s="18"/>
      <c r="C281" s="18"/>
      <c r="D281" s="18"/>
      <c r="E281" s="18"/>
      <c r="F281" s="18"/>
      <c r="G281" s="18"/>
    </row>
    <row r="282" spans="1:7" s="3" customFormat="1" x14ac:dyDescent="0.3">
      <c r="A282" s="18"/>
      <c r="B282" s="18"/>
      <c r="C282" s="18"/>
      <c r="D282" s="18"/>
      <c r="E282" s="18"/>
      <c r="F282" s="18"/>
      <c r="G282" s="18"/>
    </row>
    <row r="283" spans="1:7" s="3" customFormat="1" x14ac:dyDescent="0.3">
      <c r="A283" s="18"/>
      <c r="B283" s="18"/>
      <c r="C283" s="18"/>
      <c r="D283" s="18"/>
      <c r="E283" s="18"/>
      <c r="F283" s="18"/>
      <c r="G283" s="18"/>
    </row>
    <row r="284" spans="1:7" s="3" customFormat="1" x14ac:dyDescent="0.3">
      <c r="A284" s="18"/>
      <c r="B284" s="18"/>
      <c r="C284" s="18"/>
      <c r="D284" s="18"/>
      <c r="E284" s="18"/>
      <c r="F284" s="18"/>
      <c r="G284" s="18"/>
    </row>
    <row r="285" spans="1:7" s="3" customFormat="1" x14ac:dyDescent="0.3">
      <c r="A285" s="18"/>
      <c r="B285" s="18"/>
      <c r="C285" s="18"/>
      <c r="D285" s="18"/>
      <c r="E285" s="18"/>
      <c r="F285" s="18"/>
      <c r="G285" s="18"/>
    </row>
    <row r="286" spans="1:7" s="3" customFormat="1" x14ac:dyDescent="0.3">
      <c r="A286" s="18"/>
      <c r="B286" s="18"/>
      <c r="C286" s="18"/>
      <c r="D286" s="18"/>
      <c r="E286" s="18"/>
      <c r="F286" s="18"/>
      <c r="G286" s="18"/>
    </row>
    <row r="287" spans="1:7" s="3" customFormat="1" x14ac:dyDescent="0.3">
      <c r="A287" s="18"/>
      <c r="B287" s="18"/>
      <c r="C287" s="18"/>
      <c r="D287" s="18"/>
      <c r="E287" s="18"/>
      <c r="F287" s="18"/>
      <c r="G287" s="18"/>
    </row>
    <row r="288" spans="1:7" s="3" customFormat="1" x14ac:dyDescent="0.3">
      <c r="A288" s="18"/>
      <c r="B288" s="18"/>
      <c r="C288" s="18"/>
      <c r="D288" s="18"/>
      <c r="E288" s="18"/>
      <c r="F288" s="18"/>
      <c r="G288" s="18"/>
    </row>
    <row r="289" spans="1:7" s="3" customFormat="1" x14ac:dyDescent="0.3">
      <c r="A289" s="18"/>
      <c r="B289" s="18"/>
      <c r="C289" s="18"/>
      <c r="D289" s="18"/>
      <c r="E289" s="18"/>
      <c r="F289" s="18"/>
      <c r="G289" s="18"/>
    </row>
    <row r="290" spans="1:7" s="3" customFormat="1" x14ac:dyDescent="0.3">
      <c r="A290" s="18"/>
      <c r="B290" s="18"/>
      <c r="C290" s="18"/>
      <c r="D290" s="18"/>
      <c r="E290" s="18"/>
      <c r="F290" s="18"/>
      <c r="G290" s="18"/>
    </row>
    <row r="291" spans="1:7" s="3" customFormat="1" x14ac:dyDescent="0.3">
      <c r="A291" s="18"/>
      <c r="B291" s="18"/>
      <c r="C291" s="18"/>
      <c r="D291" s="18"/>
      <c r="E291" s="18"/>
      <c r="F291" s="18"/>
      <c r="G291" s="18"/>
    </row>
    <row r="292" spans="1:7" s="3" customFormat="1" x14ac:dyDescent="0.3">
      <c r="A292" s="18"/>
      <c r="B292" s="18"/>
      <c r="C292" s="18"/>
      <c r="D292" s="18"/>
      <c r="E292" s="18"/>
      <c r="F292" s="18"/>
      <c r="G292" s="18"/>
    </row>
    <row r="293" spans="1:7" s="3" customFormat="1" x14ac:dyDescent="0.3">
      <c r="A293" s="18"/>
      <c r="B293" s="18"/>
      <c r="C293" s="18"/>
      <c r="D293" s="18"/>
      <c r="E293" s="18"/>
      <c r="F293" s="18"/>
      <c r="G293" s="18"/>
    </row>
    <row r="294" spans="1:7" s="3" customFormat="1" x14ac:dyDescent="0.3">
      <c r="A294" s="18"/>
      <c r="B294" s="18"/>
      <c r="C294" s="18"/>
      <c r="D294" s="18"/>
      <c r="E294" s="18"/>
      <c r="F294" s="18"/>
      <c r="G294" s="18"/>
    </row>
    <row r="295" spans="1:7" s="3" customFormat="1" x14ac:dyDescent="0.3">
      <c r="A295" s="18"/>
      <c r="B295" s="18"/>
      <c r="C295" s="18"/>
      <c r="D295" s="18"/>
      <c r="E295" s="18"/>
      <c r="F295" s="18"/>
      <c r="G295" s="18"/>
    </row>
    <row r="296" spans="1:7" s="3" customFormat="1" x14ac:dyDescent="0.3">
      <c r="A296" s="18"/>
      <c r="B296" s="18"/>
      <c r="C296" s="18"/>
      <c r="D296" s="18"/>
      <c r="E296" s="18"/>
      <c r="F296" s="18"/>
      <c r="G296" s="18"/>
    </row>
    <row r="297" spans="1:7" s="3" customFormat="1" x14ac:dyDescent="0.3">
      <c r="A297" s="18"/>
      <c r="B297" s="18"/>
      <c r="C297" s="18"/>
      <c r="D297" s="18"/>
      <c r="E297" s="18"/>
      <c r="F297" s="18"/>
      <c r="G297" s="18"/>
    </row>
    <row r="298" spans="1:7" s="3" customFormat="1" x14ac:dyDescent="0.3">
      <c r="A298" s="18"/>
      <c r="B298" s="18"/>
      <c r="C298" s="18"/>
      <c r="D298" s="18"/>
      <c r="E298" s="18"/>
      <c r="F298" s="18"/>
      <c r="G298" s="18"/>
    </row>
    <row r="299" spans="1:7" s="3" customFormat="1" x14ac:dyDescent="0.3">
      <c r="A299" s="18"/>
      <c r="B299" s="18"/>
      <c r="C299" s="18"/>
      <c r="D299" s="18"/>
      <c r="E299" s="18"/>
      <c r="F299" s="18"/>
      <c r="G299" s="18"/>
    </row>
    <row r="300" spans="1:7" s="3" customFormat="1" x14ac:dyDescent="0.3">
      <c r="A300" s="18"/>
      <c r="B300" s="18"/>
      <c r="C300" s="18"/>
      <c r="D300" s="18"/>
      <c r="E300" s="18"/>
      <c r="F300" s="18"/>
      <c r="G300" s="18"/>
    </row>
    <row r="301" spans="1:7" s="3" customFormat="1" x14ac:dyDescent="0.3">
      <c r="A301" s="18"/>
      <c r="B301" s="18"/>
      <c r="C301" s="18"/>
      <c r="D301" s="18"/>
      <c r="E301" s="18"/>
      <c r="F301" s="18"/>
      <c r="G301" s="18"/>
    </row>
    <row r="302" spans="1:7" s="3" customFormat="1" x14ac:dyDescent="0.3">
      <c r="A302" s="18"/>
      <c r="B302" s="18"/>
      <c r="C302" s="18"/>
      <c r="D302" s="18"/>
      <c r="E302" s="18"/>
      <c r="F302" s="18"/>
      <c r="G302" s="18"/>
    </row>
    <row r="303" spans="1:7" s="3" customFormat="1" x14ac:dyDescent="0.3">
      <c r="A303" s="18"/>
      <c r="B303" s="18"/>
      <c r="C303" s="18"/>
      <c r="D303" s="18"/>
      <c r="E303" s="18"/>
      <c r="F303" s="18"/>
      <c r="G303" s="18"/>
    </row>
    <row r="304" spans="1:7" s="3" customFormat="1" x14ac:dyDescent="0.3">
      <c r="A304" s="18"/>
      <c r="B304" s="18"/>
      <c r="C304" s="18"/>
      <c r="D304" s="18"/>
      <c r="E304" s="18"/>
      <c r="F304" s="18"/>
      <c r="G304" s="18"/>
    </row>
    <row r="305" spans="1:7" s="3" customFormat="1" x14ac:dyDescent="0.3">
      <c r="A305" s="18"/>
      <c r="B305" s="18"/>
      <c r="C305" s="18"/>
      <c r="D305" s="18"/>
      <c r="E305" s="18"/>
      <c r="F305" s="18"/>
      <c r="G305" s="18"/>
    </row>
    <row r="306" spans="1:7" s="3" customFormat="1" x14ac:dyDescent="0.3">
      <c r="A306" s="18"/>
      <c r="B306" s="18"/>
      <c r="C306" s="18"/>
      <c r="D306" s="18"/>
      <c r="E306" s="18"/>
      <c r="F306" s="18"/>
      <c r="G306" s="18"/>
    </row>
    <row r="307" spans="1:7" s="3" customFormat="1" x14ac:dyDescent="0.3">
      <c r="A307" s="18"/>
      <c r="B307" s="18"/>
      <c r="C307" s="18"/>
      <c r="D307" s="18"/>
      <c r="E307" s="18"/>
      <c r="F307" s="18"/>
      <c r="G307" s="18"/>
    </row>
    <row r="308" spans="1:7" s="3" customFormat="1" x14ac:dyDescent="0.3">
      <c r="A308" s="18"/>
      <c r="B308" s="18"/>
      <c r="C308" s="18"/>
      <c r="D308" s="18"/>
      <c r="E308" s="18"/>
      <c r="F308" s="18"/>
      <c r="G308" s="18"/>
    </row>
    <row r="309" spans="1:7" s="3" customFormat="1" x14ac:dyDescent="0.3">
      <c r="A309" s="18"/>
      <c r="B309" s="18"/>
      <c r="C309" s="18"/>
      <c r="D309" s="18"/>
      <c r="E309" s="18"/>
      <c r="F309" s="18"/>
      <c r="G309" s="18"/>
    </row>
    <row r="310" spans="1:7" s="3" customFormat="1" x14ac:dyDescent="0.3">
      <c r="A310" s="18"/>
      <c r="B310" s="18"/>
      <c r="C310" s="18"/>
      <c r="D310" s="18"/>
      <c r="E310" s="18"/>
      <c r="F310" s="18"/>
      <c r="G310" s="18"/>
    </row>
    <row r="311" spans="1:7" s="3" customFormat="1" x14ac:dyDescent="0.3">
      <c r="A311" s="18"/>
      <c r="B311" s="18"/>
      <c r="C311" s="18"/>
      <c r="D311" s="18"/>
      <c r="E311" s="18"/>
      <c r="F311" s="18"/>
      <c r="G311" s="18"/>
    </row>
    <row r="312" spans="1:7" s="3" customFormat="1" x14ac:dyDescent="0.3">
      <c r="A312" s="18"/>
      <c r="B312" s="18"/>
      <c r="C312" s="18"/>
      <c r="D312" s="18"/>
      <c r="E312" s="18"/>
      <c r="F312" s="18"/>
      <c r="G312" s="18"/>
    </row>
    <row r="313" spans="1:7" s="3" customFormat="1" x14ac:dyDescent="0.3">
      <c r="A313" s="18"/>
      <c r="B313" s="18"/>
      <c r="C313" s="18"/>
      <c r="D313" s="18"/>
      <c r="E313" s="18"/>
      <c r="F313" s="18"/>
      <c r="G313" s="18"/>
    </row>
    <row r="314" spans="1:7" s="3" customFormat="1" x14ac:dyDescent="0.3">
      <c r="A314" s="18"/>
      <c r="B314" s="18"/>
      <c r="C314" s="18"/>
      <c r="D314" s="18"/>
      <c r="E314" s="18"/>
      <c r="F314" s="18"/>
      <c r="G314" s="18"/>
    </row>
    <row r="315" spans="1:7" s="3" customFormat="1" x14ac:dyDescent="0.3">
      <c r="A315" s="18"/>
      <c r="B315" s="18"/>
      <c r="C315" s="18"/>
      <c r="D315" s="18"/>
      <c r="E315" s="18"/>
      <c r="F315" s="18"/>
      <c r="G315" s="18"/>
    </row>
    <row r="316" spans="1:7" s="3" customFormat="1" x14ac:dyDescent="0.3">
      <c r="A316" s="18"/>
      <c r="B316" s="18"/>
      <c r="C316" s="18"/>
      <c r="D316" s="18"/>
      <c r="E316" s="18"/>
      <c r="F316" s="18"/>
      <c r="G316" s="18"/>
    </row>
    <row r="317" spans="1:7" s="3" customFormat="1" x14ac:dyDescent="0.3">
      <c r="A317" s="18"/>
      <c r="B317" s="18"/>
      <c r="C317" s="18"/>
      <c r="D317" s="18"/>
      <c r="E317" s="18"/>
      <c r="F317" s="18"/>
      <c r="G317" s="18"/>
    </row>
    <row r="318" spans="1:7" s="3" customFormat="1" x14ac:dyDescent="0.3">
      <c r="A318" s="18"/>
      <c r="B318" s="18"/>
      <c r="C318" s="18"/>
      <c r="D318" s="18"/>
      <c r="E318" s="18"/>
      <c r="F318" s="18"/>
      <c r="G318" s="18"/>
    </row>
    <row r="319" spans="1:7" s="3" customFormat="1" x14ac:dyDescent="0.3">
      <c r="A319" s="18"/>
      <c r="B319" s="18"/>
      <c r="C319" s="18"/>
      <c r="D319" s="18"/>
      <c r="E319" s="18"/>
      <c r="F319" s="18"/>
      <c r="G319" s="18"/>
    </row>
    <row r="320" spans="1:7" s="3" customFormat="1" x14ac:dyDescent="0.3">
      <c r="A320" s="18"/>
      <c r="B320" s="18"/>
      <c r="C320" s="18"/>
      <c r="D320" s="18"/>
      <c r="E320" s="18"/>
      <c r="F320" s="18"/>
      <c r="G320" s="18"/>
    </row>
    <row r="321" spans="1:7" s="3" customFormat="1" x14ac:dyDescent="0.3">
      <c r="A321" s="18"/>
      <c r="B321" s="18"/>
      <c r="C321" s="18"/>
      <c r="D321" s="18"/>
      <c r="E321" s="18"/>
      <c r="F321" s="18"/>
      <c r="G321" s="18"/>
    </row>
    <row r="322" spans="1:7" s="3" customFormat="1" x14ac:dyDescent="0.3">
      <c r="A322" s="18"/>
      <c r="B322" s="18"/>
      <c r="C322" s="18"/>
      <c r="D322" s="18"/>
      <c r="E322" s="18"/>
      <c r="F322" s="18"/>
      <c r="G322" s="18"/>
    </row>
    <row r="323" spans="1:7" s="3" customFormat="1" x14ac:dyDescent="0.3">
      <c r="A323" s="18"/>
      <c r="B323" s="18"/>
      <c r="C323" s="18"/>
      <c r="D323" s="18"/>
      <c r="E323" s="18"/>
      <c r="F323" s="18"/>
      <c r="G323" s="18"/>
    </row>
    <row r="324" spans="1:7" s="3" customFormat="1" x14ac:dyDescent="0.3">
      <c r="A324" s="18"/>
      <c r="B324" s="18"/>
      <c r="C324" s="18"/>
      <c r="D324" s="18"/>
      <c r="E324" s="18"/>
      <c r="F324" s="18"/>
      <c r="G324" s="18"/>
    </row>
    <row r="325" spans="1:7" s="3" customFormat="1" x14ac:dyDescent="0.3">
      <c r="A325" s="18"/>
      <c r="B325" s="18"/>
      <c r="C325" s="18"/>
      <c r="D325" s="18"/>
      <c r="E325" s="18"/>
      <c r="F325" s="18"/>
      <c r="G325" s="18"/>
    </row>
    <row r="326" spans="1:7" s="3" customFormat="1" x14ac:dyDescent="0.3">
      <c r="A326" s="18"/>
      <c r="B326" s="18"/>
      <c r="C326" s="18"/>
      <c r="D326" s="18"/>
      <c r="E326" s="18"/>
      <c r="F326" s="18"/>
      <c r="G326" s="18"/>
    </row>
    <row r="327" spans="1:7" s="3" customFormat="1" x14ac:dyDescent="0.3">
      <c r="A327" s="18"/>
      <c r="B327" s="18"/>
      <c r="C327" s="18"/>
      <c r="D327" s="18"/>
      <c r="E327" s="18"/>
      <c r="F327" s="18"/>
      <c r="G327" s="18"/>
    </row>
    <row r="328" spans="1:7" s="3" customFormat="1" x14ac:dyDescent="0.3">
      <c r="A328" s="18"/>
      <c r="B328" s="18"/>
      <c r="C328" s="18"/>
      <c r="D328" s="18"/>
      <c r="E328" s="18"/>
      <c r="F328" s="18"/>
      <c r="G328" s="18"/>
    </row>
    <row r="329" spans="1:7" s="3" customFormat="1" x14ac:dyDescent="0.3">
      <c r="A329" s="18"/>
      <c r="B329" s="18"/>
      <c r="C329" s="18"/>
      <c r="D329" s="18"/>
      <c r="E329" s="18"/>
      <c r="F329" s="18"/>
      <c r="G329" s="18"/>
    </row>
    <row r="330" spans="1:7" s="3" customFormat="1" x14ac:dyDescent="0.3">
      <c r="A330" s="18"/>
      <c r="B330" s="18"/>
      <c r="C330" s="18"/>
      <c r="D330" s="18"/>
      <c r="E330" s="18"/>
      <c r="F330" s="18"/>
      <c r="G330" s="18"/>
    </row>
    <row r="331" spans="1:7" s="3" customFormat="1" x14ac:dyDescent="0.3">
      <c r="A331" s="18"/>
      <c r="B331" s="18"/>
      <c r="C331" s="18"/>
      <c r="D331" s="18"/>
      <c r="E331" s="18"/>
      <c r="F331" s="18"/>
      <c r="G331" s="18"/>
    </row>
    <row r="332" spans="1:7" s="3" customFormat="1" x14ac:dyDescent="0.3">
      <c r="A332" s="18"/>
      <c r="B332" s="18"/>
      <c r="C332" s="18"/>
      <c r="D332" s="18"/>
      <c r="E332" s="18"/>
      <c r="F332" s="18"/>
      <c r="G332" s="18"/>
    </row>
    <row r="333" spans="1:7" s="3" customFormat="1" x14ac:dyDescent="0.3">
      <c r="A333" s="18"/>
      <c r="B333" s="18"/>
      <c r="C333" s="18"/>
      <c r="D333" s="18"/>
      <c r="E333" s="18"/>
      <c r="F333" s="18"/>
      <c r="G333" s="18"/>
    </row>
    <row r="334" spans="1:7" s="3" customFormat="1" x14ac:dyDescent="0.3">
      <c r="A334" s="18"/>
      <c r="B334" s="18"/>
      <c r="C334" s="18"/>
      <c r="D334" s="18"/>
      <c r="E334" s="18"/>
      <c r="F334" s="18"/>
      <c r="G334" s="18"/>
    </row>
    <row r="335" spans="1:7" s="3" customFormat="1" x14ac:dyDescent="0.3">
      <c r="A335" s="18"/>
      <c r="B335" s="18"/>
      <c r="C335" s="18"/>
      <c r="D335" s="18"/>
      <c r="E335" s="18"/>
      <c r="F335" s="18"/>
      <c r="G335" s="18"/>
    </row>
    <row r="336" spans="1:7" s="3" customFormat="1" x14ac:dyDescent="0.3">
      <c r="A336" s="18"/>
      <c r="B336" s="18"/>
      <c r="C336" s="18"/>
      <c r="D336" s="18"/>
      <c r="E336" s="18"/>
      <c r="F336" s="18"/>
      <c r="G336" s="18"/>
    </row>
    <row r="337" spans="1:7" s="3" customFormat="1" x14ac:dyDescent="0.3">
      <c r="A337" s="18"/>
      <c r="B337" s="18"/>
      <c r="C337" s="18"/>
      <c r="D337" s="18"/>
      <c r="E337" s="18"/>
      <c r="F337" s="18"/>
      <c r="G337" s="18"/>
    </row>
    <row r="338" spans="1:7" s="3" customFormat="1" x14ac:dyDescent="0.3">
      <c r="A338" s="18"/>
      <c r="B338" s="18"/>
      <c r="C338" s="18"/>
      <c r="D338" s="18"/>
      <c r="E338" s="18"/>
      <c r="F338" s="18"/>
      <c r="G338" s="18"/>
    </row>
    <row r="339" spans="1:7" s="3" customFormat="1" x14ac:dyDescent="0.3">
      <c r="A339" s="18"/>
      <c r="B339" s="18"/>
      <c r="C339" s="18"/>
      <c r="D339" s="18"/>
      <c r="E339" s="18"/>
      <c r="F339" s="18"/>
      <c r="G339" s="18"/>
    </row>
    <row r="340" spans="1:7" s="3" customFormat="1" x14ac:dyDescent="0.3">
      <c r="A340" s="18"/>
      <c r="B340" s="18"/>
      <c r="C340" s="18"/>
      <c r="D340" s="18"/>
      <c r="E340" s="18"/>
      <c r="F340" s="18"/>
      <c r="G340" s="18"/>
    </row>
    <row r="341" spans="1:7" s="3" customFormat="1" x14ac:dyDescent="0.3">
      <c r="A341" s="18"/>
      <c r="B341" s="18"/>
      <c r="C341" s="18"/>
      <c r="D341" s="18"/>
      <c r="E341" s="18"/>
      <c r="F341" s="18"/>
      <c r="G341" s="18"/>
    </row>
    <row r="342" spans="1:7" s="3" customFormat="1" x14ac:dyDescent="0.3">
      <c r="A342" s="18"/>
      <c r="B342" s="18"/>
      <c r="C342" s="18"/>
      <c r="D342" s="18"/>
      <c r="E342" s="18"/>
      <c r="F342" s="18"/>
      <c r="G342" s="18"/>
    </row>
    <row r="343" spans="1:7" s="3" customFormat="1" x14ac:dyDescent="0.3">
      <c r="A343" s="18"/>
      <c r="B343" s="18"/>
      <c r="C343" s="18"/>
      <c r="D343" s="18"/>
      <c r="E343" s="18"/>
      <c r="F343" s="18"/>
      <c r="G343" s="18"/>
    </row>
    <row r="344" spans="1:7" s="3" customFormat="1" x14ac:dyDescent="0.3">
      <c r="A344" s="18"/>
      <c r="B344" s="18"/>
      <c r="C344" s="18"/>
      <c r="D344" s="18"/>
      <c r="E344" s="18"/>
      <c r="F344" s="18"/>
      <c r="G344" s="18"/>
    </row>
    <row r="345" spans="1:7" s="3" customFormat="1" x14ac:dyDescent="0.3">
      <c r="A345" s="18"/>
      <c r="B345" s="18"/>
      <c r="C345" s="18"/>
      <c r="D345" s="18"/>
      <c r="E345" s="18"/>
      <c r="F345" s="18"/>
      <c r="G345" s="18"/>
    </row>
    <row r="346" spans="1:7" s="3" customFormat="1" x14ac:dyDescent="0.3">
      <c r="A346" s="18"/>
      <c r="B346" s="18"/>
      <c r="C346" s="18"/>
      <c r="D346" s="18"/>
      <c r="E346" s="18"/>
      <c r="F346" s="18"/>
      <c r="G346" s="18"/>
    </row>
    <row r="347" spans="1:7" s="3" customFormat="1" x14ac:dyDescent="0.3">
      <c r="A347" s="18"/>
      <c r="B347" s="18"/>
      <c r="C347" s="18"/>
      <c r="D347" s="18"/>
      <c r="E347" s="18"/>
      <c r="F347" s="18"/>
      <c r="G347" s="18"/>
    </row>
    <row r="348" spans="1:7" s="3" customFormat="1" x14ac:dyDescent="0.3">
      <c r="A348" s="18"/>
      <c r="B348" s="18"/>
      <c r="C348" s="18"/>
      <c r="D348" s="18"/>
      <c r="E348" s="18"/>
      <c r="F348" s="18"/>
      <c r="G348" s="18"/>
    </row>
    <row r="349" spans="1:7" s="3" customFormat="1" x14ac:dyDescent="0.3">
      <c r="A349" s="18"/>
      <c r="B349" s="18"/>
      <c r="C349" s="18"/>
      <c r="D349" s="18"/>
      <c r="E349" s="18"/>
      <c r="F349" s="18"/>
      <c r="G349" s="18"/>
    </row>
    <row r="350" spans="1:7" s="3" customFormat="1" x14ac:dyDescent="0.3">
      <c r="A350" s="18"/>
      <c r="B350" s="18"/>
      <c r="C350" s="18"/>
      <c r="D350" s="18"/>
      <c r="E350" s="18"/>
      <c r="F350" s="18"/>
      <c r="G350" s="18"/>
    </row>
    <row r="351" spans="1:7" s="3" customFormat="1" x14ac:dyDescent="0.3">
      <c r="A351" s="18"/>
      <c r="B351" s="18"/>
      <c r="C351" s="18"/>
      <c r="D351" s="18"/>
      <c r="E351" s="18"/>
      <c r="F351" s="18"/>
      <c r="G351" s="18"/>
    </row>
    <row r="352" spans="1:7" s="3" customFormat="1" x14ac:dyDescent="0.3">
      <c r="A352" s="18"/>
      <c r="B352" s="18"/>
      <c r="C352" s="18"/>
      <c r="D352" s="18"/>
      <c r="E352" s="18"/>
      <c r="F352" s="18"/>
      <c r="G352" s="18"/>
    </row>
    <row r="353" spans="1:7" s="3" customFormat="1" x14ac:dyDescent="0.3">
      <c r="A353" s="18"/>
      <c r="B353" s="18"/>
      <c r="C353" s="18"/>
      <c r="D353" s="18"/>
      <c r="E353" s="18"/>
      <c r="F353" s="18"/>
      <c r="G353" s="18"/>
    </row>
    <row r="354" spans="1:7" s="3" customFormat="1" x14ac:dyDescent="0.3">
      <c r="A354" s="18"/>
      <c r="B354" s="18"/>
      <c r="C354" s="18"/>
      <c r="D354" s="18"/>
      <c r="E354" s="18"/>
      <c r="F354" s="18"/>
      <c r="G354" s="18"/>
    </row>
    <row r="355" spans="1:7" s="3" customFormat="1" x14ac:dyDescent="0.3">
      <c r="A355" s="18"/>
      <c r="B355" s="18"/>
      <c r="C355" s="18"/>
      <c r="D355" s="18"/>
      <c r="E355" s="18"/>
      <c r="F355" s="18"/>
      <c r="G355" s="18"/>
    </row>
    <row r="356" spans="1:7" s="3" customFormat="1" x14ac:dyDescent="0.3">
      <c r="A356" s="18"/>
      <c r="B356" s="18"/>
      <c r="C356" s="18"/>
      <c r="D356" s="18"/>
      <c r="E356" s="18"/>
      <c r="F356" s="18"/>
      <c r="G356" s="18"/>
    </row>
    <row r="357" spans="1:7" s="3" customFormat="1" x14ac:dyDescent="0.3">
      <c r="A357" s="18"/>
      <c r="B357" s="18"/>
      <c r="C357" s="18"/>
      <c r="D357" s="18"/>
      <c r="E357" s="18"/>
      <c r="F357" s="18"/>
      <c r="G357" s="18"/>
    </row>
    <row r="358" spans="1:7" s="3" customFormat="1" x14ac:dyDescent="0.3">
      <c r="A358" s="18"/>
      <c r="B358" s="18"/>
      <c r="C358" s="18"/>
      <c r="D358" s="18"/>
      <c r="E358" s="18"/>
      <c r="F358" s="18"/>
      <c r="G358" s="18"/>
    </row>
    <row r="359" spans="1:7" s="3" customFormat="1" x14ac:dyDescent="0.3">
      <c r="A359" s="18"/>
      <c r="B359" s="18"/>
      <c r="C359" s="18"/>
      <c r="D359" s="18"/>
      <c r="E359" s="18"/>
      <c r="F359" s="18"/>
      <c r="G359" s="18"/>
    </row>
    <row r="360" spans="1:7" s="3" customFormat="1" x14ac:dyDescent="0.3">
      <c r="A360" s="18"/>
      <c r="B360" s="18"/>
      <c r="C360" s="18"/>
      <c r="D360" s="18"/>
      <c r="E360" s="18"/>
      <c r="F360" s="18"/>
      <c r="G360" s="18"/>
    </row>
    <row r="361" spans="1:7" s="3" customFormat="1" x14ac:dyDescent="0.3">
      <c r="A361" s="18"/>
      <c r="B361" s="18"/>
      <c r="C361" s="18"/>
      <c r="D361" s="18"/>
      <c r="E361" s="18"/>
      <c r="F361" s="18"/>
      <c r="G361" s="18"/>
    </row>
    <row r="362" spans="1:7" s="3" customFormat="1" x14ac:dyDescent="0.3">
      <c r="A362" s="18"/>
      <c r="B362" s="18"/>
      <c r="C362" s="18"/>
      <c r="D362" s="18"/>
      <c r="E362" s="18"/>
      <c r="F362" s="18"/>
      <c r="G362" s="18"/>
    </row>
    <row r="363" spans="1:7" s="3" customFormat="1" x14ac:dyDescent="0.3">
      <c r="A363" s="18"/>
      <c r="B363" s="18"/>
      <c r="C363" s="18"/>
      <c r="D363" s="18"/>
      <c r="E363" s="18"/>
      <c r="F363" s="18"/>
      <c r="G363" s="18"/>
    </row>
    <row r="364" spans="1:7" s="3" customFormat="1" x14ac:dyDescent="0.3">
      <c r="A364" s="18"/>
      <c r="B364" s="18"/>
      <c r="C364" s="18"/>
      <c r="D364" s="18"/>
      <c r="E364" s="18"/>
      <c r="F364" s="18"/>
      <c r="G364" s="18"/>
    </row>
    <row r="365" spans="1:7" s="3" customFormat="1" x14ac:dyDescent="0.3">
      <c r="A365" s="18"/>
      <c r="B365" s="18"/>
      <c r="C365" s="18"/>
      <c r="D365" s="18"/>
      <c r="E365" s="18"/>
      <c r="F365" s="18"/>
      <c r="G365" s="18"/>
    </row>
    <row r="366" spans="1:7" s="3" customFormat="1" x14ac:dyDescent="0.3">
      <c r="A366" s="18"/>
      <c r="B366" s="18"/>
      <c r="C366" s="18"/>
      <c r="D366" s="18"/>
      <c r="E366" s="18"/>
      <c r="F366" s="18"/>
      <c r="G366" s="18"/>
    </row>
    <row r="367" spans="1:7" s="3" customFormat="1" x14ac:dyDescent="0.3">
      <c r="A367" s="18"/>
      <c r="B367" s="18"/>
      <c r="C367" s="18"/>
      <c r="D367" s="18"/>
      <c r="E367" s="18"/>
      <c r="F367" s="18"/>
      <c r="G367" s="18"/>
    </row>
    <row r="368" spans="1:7" s="3" customFormat="1" x14ac:dyDescent="0.3">
      <c r="A368" s="18"/>
      <c r="B368" s="18"/>
      <c r="C368" s="18"/>
      <c r="D368" s="18"/>
      <c r="E368" s="18"/>
      <c r="F368" s="18"/>
      <c r="G368" s="18"/>
    </row>
    <row r="369" spans="1:7" s="3" customFormat="1" x14ac:dyDescent="0.3">
      <c r="A369" s="18"/>
      <c r="B369" s="18"/>
      <c r="C369" s="18"/>
      <c r="D369" s="18"/>
      <c r="E369" s="18"/>
      <c r="F369" s="18"/>
      <c r="G369" s="18"/>
    </row>
    <row r="370" spans="1:7" s="3" customFormat="1" x14ac:dyDescent="0.3">
      <c r="A370" s="18"/>
      <c r="B370" s="18"/>
      <c r="C370" s="18"/>
      <c r="D370" s="18"/>
      <c r="E370" s="18"/>
      <c r="F370" s="18"/>
      <c r="G370" s="18"/>
    </row>
    <row r="371" spans="1:7" s="3" customFormat="1" x14ac:dyDescent="0.3">
      <c r="A371" s="18"/>
      <c r="B371" s="18"/>
      <c r="C371" s="18"/>
      <c r="D371" s="18"/>
      <c r="E371" s="18"/>
      <c r="F371" s="18"/>
      <c r="G371" s="18"/>
    </row>
    <row r="372" spans="1:7" s="3" customFormat="1" x14ac:dyDescent="0.3">
      <c r="A372" s="18"/>
      <c r="B372" s="18"/>
      <c r="C372" s="18"/>
      <c r="D372" s="18"/>
      <c r="E372" s="18"/>
      <c r="F372" s="18"/>
      <c r="G372" s="18"/>
    </row>
    <row r="373" spans="1:7" s="3" customFormat="1" x14ac:dyDescent="0.3">
      <c r="A373" s="18"/>
      <c r="B373" s="18"/>
      <c r="C373" s="18"/>
      <c r="D373" s="18"/>
      <c r="E373" s="18"/>
      <c r="F373" s="18"/>
      <c r="G373" s="18"/>
    </row>
    <row r="374" spans="1:7" s="3" customFormat="1" x14ac:dyDescent="0.3">
      <c r="A374" s="18"/>
      <c r="B374" s="18"/>
      <c r="C374" s="18"/>
      <c r="D374" s="18"/>
      <c r="E374" s="18"/>
      <c r="F374" s="18"/>
      <c r="G374" s="18"/>
    </row>
    <row r="375" spans="1:7" s="3" customFormat="1" x14ac:dyDescent="0.3">
      <c r="A375" s="18"/>
      <c r="B375" s="18"/>
      <c r="C375" s="18"/>
      <c r="D375" s="18"/>
      <c r="E375" s="18"/>
      <c r="F375" s="18"/>
      <c r="G375" s="18"/>
    </row>
    <row r="376" spans="1:7" s="3" customFormat="1" x14ac:dyDescent="0.3">
      <c r="A376" s="18"/>
      <c r="B376" s="18"/>
      <c r="C376" s="18"/>
      <c r="D376" s="18"/>
      <c r="E376" s="18"/>
      <c r="F376" s="18"/>
      <c r="G376" s="18"/>
    </row>
    <row r="377" spans="1:7" s="3" customFormat="1" x14ac:dyDescent="0.3">
      <c r="A377" s="18"/>
      <c r="B377" s="18"/>
      <c r="C377" s="18"/>
      <c r="D377" s="18"/>
      <c r="E377" s="18"/>
      <c r="F377" s="18"/>
      <c r="G377" s="18"/>
    </row>
    <row r="378" spans="1:7" s="3" customFormat="1" x14ac:dyDescent="0.3">
      <c r="A378" s="18"/>
      <c r="B378" s="18"/>
      <c r="C378" s="18"/>
      <c r="D378" s="18"/>
      <c r="E378" s="18"/>
      <c r="F378" s="18"/>
      <c r="G378" s="18"/>
    </row>
    <row r="379" spans="1:7" s="3" customFormat="1" x14ac:dyDescent="0.3">
      <c r="A379" s="18"/>
      <c r="B379" s="18"/>
      <c r="C379" s="18"/>
      <c r="D379" s="18"/>
      <c r="E379" s="18"/>
      <c r="F379" s="18"/>
      <c r="G379" s="18"/>
    </row>
    <row r="380" spans="1:7" s="3" customFormat="1" x14ac:dyDescent="0.3">
      <c r="A380" s="18"/>
      <c r="B380" s="18"/>
      <c r="C380" s="18"/>
      <c r="D380" s="18"/>
      <c r="E380" s="18"/>
      <c r="F380" s="18"/>
      <c r="G380" s="18"/>
    </row>
    <row r="381" spans="1:7" s="3" customFormat="1" x14ac:dyDescent="0.3">
      <c r="A381" s="18"/>
      <c r="B381" s="18"/>
      <c r="C381" s="18"/>
      <c r="D381" s="18"/>
      <c r="E381" s="18"/>
      <c r="F381" s="18"/>
      <c r="G381" s="18"/>
    </row>
    <row r="382" spans="1:7" s="3" customFormat="1" x14ac:dyDescent="0.3">
      <c r="A382" s="18"/>
      <c r="B382" s="18"/>
      <c r="C382" s="18"/>
      <c r="D382" s="18"/>
      <c r="E382" s="18"/>
      <c r="F382" s="18"/>
      <c r="G382" s="18"/>
    </row>
    <row r="383" spans="1:7" s="3" customFormat="1" x14ac:dyDescent="0.3">
      <c r="A383" s="18"/>
      <c r="B383" s="18"/>
      <c r="C383" s="18"/>
      <c r="D383" s="18"/>
      <c r="E383" s="18"/>
      <c r="F383" s="18"/>
      <c r="G383" s="18"/>
    </row>
    <row r="384" spans="1:7" s="3" customFormat="1" x14ac:dyDescent="0.3">
      <c r="A384" s="18"/>
      <c r="B384" s="18"/>
      <c r="C384" s="18"/>
      <c r="D384" s="18"/>
      <c r="E384" s="18"/>
      <c r="F384" s="18"/>
      <c r="G384" s="18"/>
    </row>
    <row r="385" spans="1:7" s="3" customFormat="1" x14ac:dyDescent="0.3">
      <c r="A385" s="18"/>
      <c r="B385" s="18"/>
      <c r="C385" s="18"/>
      <c r="D385" s="18"/>
      <c r="E385" s="18"/>
      <c r="F385" s="18"/>
      <c r="G385" s="18"/>
    </row>
    <row r="386" spans="1:7" s="3" customFormat="1" x14ac:dyDescent="0.3">
      <c r="A386" s="18"/>
      <c r="B386" s="18"/>
      <c r="C386" s="18"/>
      <c r="D386" s="18"/>
      <c r="E386" s="18"/>
      <c r="F386" s="18"/>
      <c r="G386" s="18"/>
    </row>
    <row r="387" spans="1:7" s="3" customFormat="1" x14ac:dyDescent="0.3">
      <c r="A387" s="18"/>
      <c r="B387" s="18"/>
      <c r="C387" s="18"/>
      <c r="D387" s="18"/>
      <c r="E387" s="18"/>
      <c r="F387" s="18"/>
      <c r="G387" s="18"/>
    </row>
    <row r="388" spans="1:7" s="3" customFormat="1" x14ac:dyDescent="0.3">
      <c r="A388" s="18"/>
      <c r="B388" s="18"/>
      <c r="C388" s="18"/>
      <c r="D388" s="18"/>
      <c r="E388" s="18"/>
      <c r="F388" s="18"/>
      <c r="G388" s="18"/>
    </row>
    <row r="389" spans="1:7" s="3" customFormat="1" x14ac:dyDescent="0.3">
      <c r="A389" s="18"/>
      <c r="B389" s="18"/>
      <c r="C389" s="18"/>
      <c r="D389" s="18"/>
      <c r="E389" s="18"/>
      <c r="F389" s="18"/>
      <c r="G389" s="18"/>
    </row>
    <row r="390" spans="1:7" s="3" customFormat="1" x14ac:dyDescent="0.3">
      <c r="A390" s="18"/>
      <c r="B390" s="18"/>
      <c r="C390" s="18"/>
      <c r="D390" s="18"/>
      <c r="E390" s="18"/>
      <c r="F390" s="18"/>
      <c r="G390" s="18"/>
    </row>
    <row r="391" spans="1:7" s="3" customFormat="1" x14ac:dyDescent="0.3">
      <c r="A391" s="18"/>
      <c r="B391" s="18"/>
      <c r="C391" s="18"/>
      <c r="D391" s="18"/>
      <c r="E391" s="18"/>
      <c r="F391" s="18"/>
      <c r="G391" s="18"/>
    </row>
    <row r="392" spans="1:7" s="3" customFormat="1" x14ac:dyDescent="0.3">
      <c r="A392" s="18"/>
      <c r="B392" s="18"/>
      <c r="C392" s="18"/>
      <c r="D392" s="18"/>
      <c r="E392" s="18"/>
      <c r="F392" s="18"/>
      <c r="G392" s="18"/>
    </row>
    <row r="393" spans="1:7" s="3" customFormat="1" x14ac:dyDescent="0.3">
      <c r="A393" s="18"/>
      <c r="B393" s="18"/>
      <c r="C393" s="18"/>
      <c r="D393" s="18"/>
      <c r="E393" s="18"/>
      <c r="F393" s="18"/>
      <c r="G393" s="18"/>
    </row>
    <row r="394" spans="1:7" s="3" customFormat="1" x14ac:dyDescent="0.3">
      <c r="A394" s="18"/>
      <c r="B394" s="18"/>
      <c r="C394" s="18"/>
      <c r="D394" s="18"/>
      <c r="E394" s="18"/>
      <c r="F394" s="18"/>
      <c r="G394" s="18"/>
    </row>
    <row r="395" spans="1:7" s="3" customFormat="1" x14ac:dyDescent="0.3">
      <c r="A395" s="18"/>
      <c r="B395" s="18"/>
      <c r="C395" s="18"/>
      <c r="D395" s="18"/>
      <c r="E395" s="18"/>
      <c r="F395" s="18"/>
      <c r="G395" s="18"/>
    </row>
    <row r="396" spans="1:7" s="3" customFormat="1" x14ac:dyDescent="0.3">
      <c r="A396" s="18"/>
      <c r="B396" s="18"/>
      <c r="C396" s="18"/>
      <c r="D396" s="18"/>
      <c r="E396" s="18"/>
      <c r="F396" s="18"/>
      <c r="G396" s="18"/>
    </row>
    <row r="397" spans="1:7" s="3" customFormat="1" x14ac:dyDescent="0.3">
      <c r="A397" s="18"/>
      <c r="B397" s="18"/>
      <c r="C397" s="18"/>
      <c r="D397" s="18"/>
      <c r="E397" s="18"/>
      <c r="F397" s="18"/>
      <c r="G397" s="18"/>
    </row>
    <row r="398" spans="1:7" s="3" customFormat="1" x14ac:dyDescent="0.3">
      <c r="A398" s="18"/>
      <c r="B398" s="18"/>
      <c r="C398" s="18"/>
      <c r="D398" s="18"/>
      <c r="E398" s="18"/>
      <c r="F398" s="18"/>
      <c r="G398" s="18"/>
    </row>
    <row r="399" spans="1:7" s="3" customFormat="1" x14ac:dyDescent="0.3">
      <c r="A399" s="18"/>
      <c r="B399" s="18"/>
      <c r="C399" s="18"/>
      <c r="D399" s="18"/>
      <c r="E399" s="18"/>
      <c r="F399" s="18"/>
      <c r="G399" s="18"/>
    </row>
    <row r="400" spans="1:7" s="3" customFormat="1" x14ac:dyDescent="0.3">
      <c r="A400" s="18"/>
      <c r="B400" s="18"/>
      <c r="C400" s="18"/>
      <c r="D400" s="18"/>
      <c r="E400" s="18"/>
      <c r="F400" s="18"/>
      <c r="G400" s="18"/>
    </row>
    <row r="401" spans="1:7" s="3" customFormat="1" x14ac:dyDescent="0.3">
      <c r="A401" s="18"/>
      <c r="B401" s="18"/>
      <c r="C401" s="18"/>
      <c r="D401" s="18"/>
      <c r="E401" s="18"/>
      <c r="F401" s="18"/>
      <c r="G401" s="18"/>
    </row>
    <row r="402" spans="1:7" s="3" customFormat="1" x14ac:dyDescent="0.3">
      <c r="A402" s="18"/>
      <c r="B402" s="18"/>
      <c r="C402" s="18"/>
      <c r="D402" s="18"/>
      <c r="E402" s="18"/>
      <c r="F402" s="18"/>
      <c r="G402" s="18"/>
    </row>
    <row r="403" spans="1:7" s="3" customFormat="1" x14ac:dyDescent="0.3">
      <c r="A403" s="18"/>
      <c r="B403" s="18"/>
      <c r="C403" s="18"/>
      <c r="D403" s="18"/>
      <c r="E403" s="18"/>
      <c r="F403" s="18"/>
      <c r="G403" s="18"/>
    </row>
    <row r="404" spans="1:7" s="3" customFormat="1" x14ac:dyDescent="0.3">
      <c r="A404" s="18"/>
      <c r="B404" s="18"/>
      <c r="C404" s="18"/>
      <c r="D404" s="18"/>
      <c r="E404" s="18"/>
      <c r="F404" s="18"/>
      <c r="G404" s="18"/>
    </row>
    <row r="405" spans="1:7" s="3" customFormat="1" x14ac:dyDescent="0.3">
      <c r="A405" s="18"/>
      <c r="B405" s="18"/>
      <c r="C405" s="18"/>
      <c r="D405" s="18"/>
      <c r="E405" s="18"/>
      <c r="F405" s="18"/>
      <c r="G405" s="18"/>
    </row>
    <row r="406" spans="1:7" s="3" customFormat="1" x14ac:dyDescent="0.3">
      <c r="A406" s="18"/>
      <c r="B406" s="18"/>
      <c r="C406" s="18"/>
      <c r="D406" s="18"/>
      <c r="E406" s="18"/>
      <c r="F406" s="18"/>
      <c r="G406" s="18"/>
    </row>
    <row r="407" spans="1:7" s="3" customFormat="1" x14ac:dyDescent="0.3">
      <c r="A407" s="18"/>
      <c r="B407" s="18"/>
      <c r="C407" s="18"/>
      <c r="D407" s="18"/>
      <c r="E407" s="18"/>
      <c r="F407" s="18"/>
      <c r="G407" s="18"/>
    </row>
    <row r="408" spans="1:7" s="3" customFormat="1" x14ac:dyDescent="0.3">
      <c r="A408" s="18"/>
      <c r="B408" s="18"/>
      <c r="C408" s="18"/>
      <c r="D408" s="18"/>
      <c r="E408" s="18"/>
      <c r="F408" s="18"/>
      <c r="G408" s="18"/>
    </row>
    <row r="409" spans="1:7" s="3" customFormat="1" x14ac:dyDescent="0.3">
      <c r="A409" s="18"/>
      <c r="B409" s="18"/>
      <c r="C409" s="18"/>
      <c r="D409" s="18"/>
      <c r="E409" s="18"/>
      <c r="F409" s="18"/>
      <c r="G409" s="18"/>
    </row>
    <row r="410" spans="1:7" s="3" customFormat="1" x14ac:dyDescent="0.3">
      <c r="A410" s="18"/>
      <c r="B410" s="18"/>
      <c r="C410" s="18"/>
      <c r="D410" s="18"/>
      <c r="E410" s="18"/>
      <c r="F410" s="18"/>
      <c r="G410" s="18"/>
    </row>
    <row r="411" spans="1:7" s="3" customFormat="1" x14ac:dyDescent="0.3">
      <c r="A411" s="18"/>
      <c r="B411" s="18"/>
      <c r="C411" s="18"/>
      <c r="D411" s="18"/>
      <c r="E411" s="18"/>
      <c r="F411" s="18"/>
      <c r="G411" s="18"/>
    </row>
    <row r="412" spans="1:7" s="3" customFormat="1" x14ac:dyDescent="0.3">
      <c r="A412" s="18"/>
      <c r="B412" s="18"/>
      <c r="C412" s="18"/>
      <c r="D412" s="18"/>
      <c r="E412" s="18"/>
      <c r="F412" s="18"/>
      <c r="G412" s="18"/>
    </row>
    <row r="413" spans="1:7" s="3" customFormat="1" x14ac:dyDescent="0.3">
      <c r="A413" s="18"/>
      <c r="B413" s="18"/>
      <c r="C413" s="18"/>
      <c r="D413" s="18"/>
      <c r="E413" s="18"/>
      <c r="F413" s="18"/>
      <c r="G413" s="18"/>
    </row>
    <row r="414" spans="1:7" s="3" customFormat="1" x14ac:dyDescent="0.3">
      <c r="A414" s="18"/>
      <c r="B414" s="18"/>
      <c r="C414" s="18"/>
      <c r="D414" s="18"/>
      <c r="E414" s="18"/>
      <c r="F414" s="18"/>
      <c r="G414" s="18"/>
    </row>
    <row r="415" spans="1:7" s="3" customFormat="1" x14ac:dyDescent="0.3">
      <c r="A415" s="18"/>
      <c r="B415" s="18"/>
      <c r="C415" s="18"/>
      <c r="D415" s="18"/>
      <c r="E415" s="18"/>
      <c r="F415" s="18"/>
      <c r="G415" s="18"/>
    </row>
    <row r="416" spans="1:7" s="3" customFormat="1" x14ac:dyDescent="0.3">
      <c r="A416" s="18"/>
      <c r="B416" s="18"/>
      <c r="C416" s="18"/>
      <c r="D416" s="18"/>
      <c r="E416" s="18"/>
      <c r="F416" s="18"/>
      <c r="G416" s="18"/>
    </row>
    <row r="417" spans="1:7" s="3" customFormat="1" x14ac:dyDescent="0.3">
      <c r="A417" s="18"/>
      <c r="B417" s="18"/>
      <c r="C417" s="18"/>
      <c r="D417" s="18"/>
      <c r="E417" s="18"/>
      <c r="F417" s="18"/>
      <c r="G417" s="18"/>
    </row>
    <row r="418" spans="1:7" s="3" customFormat="1" x14ac:dyDescent="0.3">
      <c r="A418" s="18"/>
      <c r="B418" s="18"/>
      <c r="C418" s="18"/>
      <c r="D418" s="18"/>
      <c r="E418" s="18"/>
      <c r="F418" s="18"/>
      <c r="G418" s="18"/>
    </row>
    <row r="419" spans="1:7" s="3" customFormat="1" x14ac:dyDescent="0.3">
      <c r="A419" s="18"/>
      <c r="B419" s="18"/>
      <c r="C419" s="18"/>
      <c r="D419" s="18"/>
      <c r="E419" s="18"/>
      <c r="F419" s="18"/>
      <c r="G419" s="18"/>
    </row>
    <row r="420" spans="1:7" s="3" customFormat="1" x14ac:dyDescent="0.3">
      <c r="A420" s="18"/>
      <c r="B420" s="18"/>
      <c r="C420" s="18"/>
      <c r="D420" s="18"/>
      <c r="E420" s="18"/>
      <c r="F420" s="18"/>
      <c r="G420" s="18"/>
    </row>
    <row r="421" spans="1:7" s="3" customFormat="1" x14ac:dyDescent="0.3">
      <c r="A421" s="18"/>
      <c r="B421" s="18"/>
      <c r="C421" s="18"/>
      <c r="D421" s="18"/>
      <c r="E421" s="18"/>
      <c r="F421" s="18"/>
      <c r="G421" s="18"/>
    </row>
    <row r="422" spans="1:7" s="3" customFormat="1" x14ac:dyDescent="0.3">
      <c r="A422" s="18"/>
      <c r="B422" s="18"/>
      <c r="C422" s="18"/>
      <c r="D422" s="18"/>
      <c r="E422" s="18"/>
      <c r="F422" s="18"/>
      <c r="G422" s="18"/>
    </row>
    <row r="423" spans="1:7" s="3" customFormat="1" x14ac:dyDescent="0.3">
      <c r="A423" s="18"/>
      <c r="B423" s="18"/>
      <c r="C423" s="18"/>
      <c r="D423" s="18"/>
      <c r="E423" s="18"/>
      <c r="F423" s="18"/>
      <c r="G423" s="18"/>
    </row>
    <row r="424" spans="1:7" s="3" customFormat="1" x14ac:dyDescent="0.3">
      <c r="A424" s="18"/>
      <c r="B424" s="18"/>
      <c r="C424" s="18"/>
      <c r="D424" s="18"/>
      <c r="E424" s="18"/>
      <c r="F424" s="18"/>
      <c r="G424" s="18"/>
    </row>
    <row r="425" spans="1:7" s="3" customFormat="1" x14ac:dyDescent="0.3">
      <c r="A425" s="18"/>
      <c r="B425" s="18"/>
      <c r="C425" s="18"/>
      <c r="D425" s="18"/>
      <c r="E425" s="18"/>
      <c r="F425" s="18"/>
      <c r="G425" s="18"/>
    </row>
    <row r="426" spans="1:7" s="3" customFormat="1" x14ac:dyDescent="0.3">
      <c r="A426" s="18"/>
      <c r="B426" s="18"/>
      <c r="C426" s="18"/>
      <c r="D426" s="18"/>
      <c r="E426" s="18"/>
      <c r="F426" s="18"/>
      <c r="G426" s="18"/>
    </row>
    <row r="427" spans="1:7" s="3" customFormat="1" x14ac:dyDescent="0.3">
      <c r="A427" s="18"/>
      <c r="B427" s="18"/>
      <c r="C427" s="18"/>
      <c r="D427" s="18"/>
      <c r="E427" s="18"/>
      <c r="F427" s="18"/>
      <c r="G427" s="18"/>
    </row>
    <row r="428" spans="1:7" s="3" customFormat="1" x14ac:dyDescent="0.3">
      <c r="A428" s="18"/>
      <c r="B428" s="18"/>
      <c r="C428" s="18"/>
      <c r="D428" s="18"/>
      <c r="E428" s="18"/>
      <c r="F428" s="18"/>
      <c r="G428" s="18"/>
    </row>
    <row r="429" spans="1:7" s="3" customFormat="1" x14ac:dyDescent="0.3">
      <c r="A429" s="18"/>
      <c r="B429" s="18"/>
      <c r="C429" s="18"/>
      <c r="D429" s="18"/>
      <c r="E429" s="18"/>
      <c r="F429" s="18"/>
      <c r="G429" s="18"/>
    </row>
    <row r="430" spans="1:7" s="3" customFormat="1" x14ac:dyDescent="0.3">
      <c r="A430" s="18"/>
      <c r="B430" s="18"/>
      <c r="C430" s="18"/>
      <c r="D430" s="18"/>
      <c r="E430" s="18"/>
      <c r="F430" s="18"/>
      <c r="G430" s="18"/>
    </row>
    <row r="431" spans="1:7" s="3" customFormat="1" x14ac:dyDescent="0.3">
      <c r="A431" s="18"/>
      <c r="B431" s="18"/>
      <c r="C431" s="18"/>
      <c r="D431" s="18"/>
      <c r="E431" s="18"/>
      <c r="F431" s="18"/>
      <c r="G431" s="18"/>
    </row>
    <row r="432" spans="1:7" s="3" customFormat="1" x14ac:dyDescent="0.3">
      <c r="A432" s="18"/>
      <c r="B432" s="18"/>
      <c r="C432" s="18"/>
      <c r="D432" s="18"/>
      <c r="E432" s="18"/>
      <c r="F432" s="18"/>
      <c r="G432" s="18"/>
    </row>
    <row r="433" spans="1:7" s="3" customFormat="1" x14ac:dyDescent="0.3">
      <c r="A433" s="18"/>
      <c r="B433" s="18"/>
      <c r="C433" s="18"/>
      <c r="D433" s="18"/>
      <c r="E433" s="18"/>
      <c r="F433" s="18"/>
      <c r="G433" s="18"/>
    </row>
    <row r="434" spans="1:7" s="3" customFormat="1" x14ac:dyDescent="0.3">
      <c r="A434" s="18"/>
      <c r="B434" s="18"/>
      <c r="C434" s="18"/>
      <c r="D434" s="18"/>
      <c r="E434" s="18"/>
      <c r="F434" s="18"/>
      <c r="G434" s="18"/>
    </row>
    <row r="435" spans="1:7" s="3" customFormat="1" x14ac:dyDescent="0.3">
      <c r="A435" s="18"/>
      <c r="B435" s="18"/>
      <c r="C435" s="18"/>
      <c r="D435" s="18"/>
      <c r="E435" s="18"/>
      <c r="F435" s="18"/>
      <c r="G435" s="18"/>
    </row>
    <row r="436" spans="1:7" s="3" customFormat="1" x14ac:dyDescent="0.3">
      <c r="A436" s="18"/>
      <c r="B436" s="18"/>
      <c r="C436" s="18"/>
      <c r="D436" s="18"/>
      <c r="E436" s="18"/>
      <c r="F436" s="18"/>
      <c r="G436" s="18"/>
    </row>
    <row r="437" spans="1:7" s="3" customFormat="1" x14ac:dyDescent="0.3">
      <c r="A437" s="18"/>
      <c r="B437" s="18"/>
      <c r="C437" s="18"/>
      <c r="D437" s="18"/>
      <c r="E437" s="18"/>
      <c r="F437" s="18"/>
      <c r="G437" s="18"/>
    </row>
    <row r="438" spans="1:7" s="3" customFormat="1" x14ac:dyDescent="0.3">
      <c r="A438" s="18"/>
      <c r="B438" s="18"/>
      <c r="C438" s="18"/>
      <c r="D438" s="18"/>
      <c r="E438" s="18"/>
      <c r="F438" s="18"/>
      <c r="G438" s="18"/>
    </row>
    <row r="439" spans="1:7" s="3" customFormat="1" x14ac:dyDescent="0.3">
      <c r="A439" s="18"/>
      <c r="B439" s="18"/>
      <c r="C439" s="18"/>
      <c r="D439" s="18"/>
      <c r="E439" s="18"/>
      <c r="F439" s="18"/>
      <c r="G439" s="18"/>
    </row>
    <row r="440" spans="1:7" s="3" customFormat="1" x14ac:dyDescent="0.3">
      <c r="A440" s="18"/>
      <c r="B440" s="18"/>
      <c r="C440" s="18"/>
      <c r="D440" s="18"/>
      <c r="E440" s="18"/>
      <c r="F440" s="18"/>
      <c r="G440" s="18"/>
    </row>
    <row r="441" spans="1:7" s="3" customFormat="1" x14ac:dyDescent="0.3">
      <c r="A441" s="18"/>
      <c r="B441" s="18"/>
      <c r="C441" s="18"/>
      <c r="D441" s="18"/>
      <c r="E441" s="18"/>
      <c r="F441" s="18"/>
      <c r="G441" s="18"/>
    </row>
    <row r="442" spans="1:7" s="3" customFormat="1" x14ac:dyDescent="0.3">
      <c r="A442" s="18"/>
      <c r="B442" s="18"/>
      <c r="C442" s="18"/>
      <c r="D442" s="18"/>
      <c r="E442" s="18"/>
      <c r="F442" s="18"/>
      <c r="G442" s="18"/>
    </row>
    <row r="443" spans="1:7" s="3" customFormat="1" x14ac:dyDescent="0.3">
      <c r="A443" s="18"/>
      <c r="B443" s="18"/>
      <c r="C443" s="18"/>
      <c r="D443" s="18"/>
      <c r="E443" s="18"/>
      <c r="F443" s="18"/>
      <c r="G443" s="18"/>
    </row>
    <row r="444" spans="1:7" s="3" customFormat="1" x14ac:dyDescent="0.3">
      <c r="A444" s="18"/>
      <c r="B444" s="18"/>
      <c r="C444" s="18"/>
      <c r="D444" s="18"/>
      <c r="E444" s="18"/>
      <c r="F444" s="18"/>
      <c r="G444" s="18"/>
    </row>
    <row r="445" spans="1:7" s="3" customFormat="1" x14ac:dyDescent="0.3">
      <c r="A445" s="18"/>
      <c r="B445" s="18"/>
      <c r="C445" s="18"/>
      <c r="D445" s="18"/>
      <c r="E445" s="18"/>
      <c r="F445" s="18"/>
      <c r="G445" s="18"/>
    </row>
    <row r="446" spans="1:7" s="3" customFormat="1" x14ac:dyDescent="0.3">
      <c r="A446" s="18"/>
      <c r="B446" s="18"/>
      <c r="C446" s="18"/>
      <c r="D446" s="18"/>
      <c r="E446" s="18"/>
      <c r="F446" s="18"/>
      <c r="G446" s="18"/>
    </row>
    <row r="447" spans="1:7" s="3" customFormat="1" x14ac:dyDescent="0.3">
      <c r="A447" s="18"/>
      <c r="B447" s="18"/>
      <c r="C447" s="18"/>
      <c r="D447" s="18"/>
      <c r="E447" s="18"/>
      <c r="F447" s="18"/>
      <c r="G447" s="18"/>
    </row>
    <row r="448" spans="1:7" s="3" customFormat="1" x14ac:dyDescent="0.3">
      <c r="A448" s="18"/>
      <c r="B448" s="18"/>
      <c r="C448" s="18"/>
      <c r="D448" s="18"/>
      <c r="E448" s="18"/>
      <c r="F448" s="18"/>
      <c r="G448" s="18"/>
    </row>
    <row r="449" spans="1:7" s="3" customFormat="1" x14ac:dyDescent="0.3">
      <c r="A449" s="18"/>
      <c r="B449" s="18"/>
      <c r="C449" s="18"/>
      <c r="D449" s="18"/>
      <c r="E449" s="18"/>
      <c r="F449" s="18"/>
      <c r="G449" s="18"/>
    </row>
    <row r="450" spans="1:7" s="3" customFormat="1" x14ac:dyDescent="0.3">
      <c r="A450" s="18"/>
      <c r="B450" s="18"/>
      <c r="C450" s="18"/>
      <c r="D450" s="18"/>
      <c r="E450" s="18"/>
      <c r="F450" s="18"/>
      <c r="G450" s="18"/>
    </row>
    <row r="451" spans="1:7" s="3" customFormat="1" x14ac:dyDescent="0.3">
      <c r="A451" s="18"/>
      <c r="B451" s="18"/>
      <c r="C451" s="18"/>
      <c r="D451" s="18"/>
      <c r="E451" s="18"/>
      <c r="F451" s="18"/>
      <c r="G451" s="18"/>
    </row>
    <row r="452" spans="1:7" s="3" customFormat="1" x14ac:dyDescent="0.3">
      <c r="A452" s="18"/>
      <c r="B452" s="18"/>
      <c r="C452" s="18"/>
      <c r="D452" s="18"/>
      <c r="E452" s="18"/>
      <c r="F452" s="18"/>
      <c r="G452" s="18"/>
    </row>
    <row r="453" spans="1:7" s="3" customFormat="1" x14ac:dyDescent="0.3">
      <c r="A453" s="18"/>
      <c r="B453" s="18"/>
      <c r="C453" s="18"/>
      <c r="D453" s="18"/>
      <c r="E453" s="18"/>
      <c r="F453" s="18"/>
      <c r="G453" s="18"/>
    </row>
    <row r="454" spans="1:7" s="3" customFormat="1" x14ac:dyDescent="0.3">
      <c r="A454" s="18"/>
      <c r="B454" s="18"/>
      <c r="C454" s="18"/>
      <c r="D454" s="18"/>
      <c r="E454" s="18"/>
      <c r="F454" s="18"/>
      <c r="G454" s="18"/>
    </row>
    <row r="455" spans="1:7" s="3" customFormat="1" x14ac:dyDescent="0.3">
      <c r="A455" s="18"/>
      <c r="B455" s="18"/>
      <c r="C455" s="18"/>
      <c r="D455" s="18"/>
      <c r="E455" s="18"/>
      <c r="F455" s="18"/>
      <c r="G455" s="18"/>
    </row>
    <row r="456" spans="1:7" s="3" customFormat="1" x14ac:dyDescent="0.3">
      <c r="A456" s="18"/>
      <c r="B456" s="18"/>
      <c r="C456" s="18"/>
      <c r="D456" s="18"/>
      <c r="E456" s="18"/>
      <c r="F456" s="18"/>
      <c r="G456" s="18"/>
    </row>
    <row r="457" spans="1:7" s="3" customFormat="1" x14ac:dyDescent="0.3">
      <c r="A457" s="18"/>
      <c r="B457" s="18"/>
      <c r="C457" s="18"/>
      <c r="D457" s="18"/>
      <c r="E457" s="18"/>
      <c r="F457" s="18"/>
      <c r="G457" s="18"/>
    </row>
    <row r="458" spans="1:7" s="3" customFormat="1" x14ac:dyDescent="0.3">
      <c r="A458" s="18"/>
      <c r="B458" s="18"/>
      <c r="C458" s="18"/>
      <c r="D458" s="18"/>
      <c r="E458" s="18"/>
      <c r="F458" s="18"/>
      <c r="G458" s="18"/>
    </row>
    <row r="459" spans="1:7" s="3" customFormat="1" x14ac:dyDescent="0.3">
      <c r="A459" s="18"/>
      <c r="B459" s="18"/>
      <c r="C459" s="18"/>
      <c r="D459" s="18"/>
      <c r="E459" s="18"/>
      <c r="F459" s="18"/>
      <c r="G459" s="18"/>
    </row>
    <row r="460" spans="1:7" s="3" customFormat="1" x14ac:dyDescent="0.3">
      <c r="A460" s="18"/>
      <c r="B460" s="18"/>
      <c r="C460" s="18"/>
      <c r="D460" s="18"/>
      <c r="E460" s="18"/>
      <c r="F460" s="18"/>
      <c r="G460" s="18"/>
    </row>
    <row r="461" spans="1:7" s="3" customFormat="1" x14ac:dyDescent="0.3">
      <c r="A461" s="18"/>
      <c r="B461" s="18"/>
      <c r="C461" s="18"/>
      <c r="D461" s="18"/>
      <c r="E461" s="18"/>
      <c r="F461" s="18"/>
      <c r="G461" s="18"/>
    </row>
    <row r="462" spans="1:7" s="3" customFormat="1" x14ac:dyDescent="0.3">
      <c r="A462" s="18"/>
      <c r="B462" s="18"/>
      <c r="C462" s="18"/>
      <c r="D462" s="18"/>
      <c r="E462" s="18"/>
      <c r="F462" s="18"/>
      <c r="G462" s="18"/>
    </row>
    <row r="463" spans="1:7" s="3" customFormat="1" x14ac:dyDescent="0.3">
      <c r="A463" s="18"/>
      <c r="B463" s="18"/>
      <c r="C463" s="18"/>
      <c r="D463" s="18"/>
      <c r="E463" s="18"/>
      <c r="F463" s="18"/>
      <c r="G463" s="18"/>
    </row>
    <row r="464" spans="1:7" s="3" customFormat="1" x14ac:dyDescent="0.3">
      <c r="A464" s="18"/>
      <c r="B464" s="18"/>
      <c r="C464" s="18"/>
      <c r="D464" s="18"/>
      <c r="E464" s="18"/>
      <c r="F464" s="18"/>
      <c r="G464" s="18"/>
    </row>
    <row r="465" spans="1:7" s="3" customFormat="1" x14ac:dyDescent="0.3">
      <c r="A465" s="18"/>
      <c r="B465" s="18"/>
      <c r="C465" s="18"/>
      <c r="D465" s="18"/>
      <c r="E465" s="18"/>
      <c r="F465" s="18"/>
      <c r="G465" s="18"/>
    </row>
    <row r="466" spans="1:7" s="3" customFormat="1" x14ac:dyDescent="0.3">
      <c r="A466" s="18"/>
      <c r="B466" s="18"/>
      <c r="C466" s="18"/>
      <c r="D466" s="18"/>
      <c r="E466" s="18"/>
      <c r="F466" s="18"/>
      <c r="G466" s="18"/>
    </row>
    <row r="467" spans="1:7" s="3" customFormat="1" x14ac:dyDescent="0.3">
      <c r="A467" s="18"/>
      <c r="B467" s="18"/>
      <c r="C467" s="18"/>
      <c r="D467" s="18"/>
      <c r="E467" s="18"/>
      <c r="F467" s="18"/>
      <c r="G467" s="18"/>
    </row>
    <row r="468" spans="1:7" s="3" customFormat="1" x14ac:dyDescent="0.3">
      <c r="A468" s="18"/>
      <c r="B468" s="18"/>
      <c r="C468" s="18"/>
      <c r="D468" s="18"/>
      <c r="E468" s="18"/>
      <c r="F468" s="18"/>
      <c r="G468" s="18"/>
    </row>
    <row r="469" spans="1:7" s="3" customFormat="1" x14ac:dyDescent="0.3">
      <c r="A469" s="18"/>
      <c r="B469" s="18"/>
      <c r="C469" s="18"/>
      <c r="D469" s="18"/>
      <c r="E469" s="18"/>
      <c r="F469" s="18"/>
      <c r="G469" s="18"/>
    </row>
    <row r="470" spans="1:7" s="3" customFormat="1" x14ac:dyDescent="0.3">
      <c r="A470" s="18"/>
      <c r="B470" s="18"/>
      <c r="C470" s="18"/>
      <c r="D470" s="18"/>
      <c r="E470" s="18"/>
      <c r="F470" s="18"/>
      <c r="G470" s="18"/>
    </row>
    <row r="471" spans="1:7" s="3" customFormat="1" x14ac:dyDescent="0.3">
      <c r="A471" s="18"/>
      <c r="B471" s="18"/>
      <c r="C471" s="18"/>
      <c r="D471" s="18"/>
      <c r="E471" s="18"/>
      <c r="F471" s="18"/>
      <c r="G471" s="18"/>
    </row>
    <row r="472" spans="1:7" s="3" customFormat="1" x14ac:dyDescent="0.3">
      <c r="A472" s="18"/>
      <c r="B472" s="18"/>
      <c r="C472" s="18"/>
      <c r="D472" s="18"/>
      <c r="E472" s="18"/>
      <c r="F472" s="18"/>
      <c r="G472" s="18"/>
    </row>
    <row r="473" spans="1:7" s="3" customFormat="1" x14ac:dyDescent="0.3">
      <c r="A473" s="18"/>
      <c r="B473" s="18"/>
      <c r="C473" s="18"/>
      <c r="D473" s="18"/>
      <c r="E473" s="18"/>
      <c r="F473" s="18"/>
      <c r="G473" s="18"/>
    </row>
    <row r="474" spans="1:7" s="3" customFormat="1" x14ac:dyDescent="0.3">
      <c r="A474" s="18"/>
      <c r="B474" s="18"/>
      <c r="C474" s="18"/>
      <c r="D474" s="18"/>
      <c r="E474" s="18"/>
      <c r="F474" s="18"/>
      <c r="G474" s="18"/>
    </row>
    <row r="475" spans="1:7" s="3" customFormat="1" x14ac:dyDescent="0.3">
      <c r="A475" s="18"/>
      <c r="B475" s="18"/>
      <c r="C475" s="18"/>
      <c r="D475" s="18"/>
      <c r="E475" s="18"/>
      <c r="F475" s="18"/>
      <c r="G475" s="18"/>
    </row>
    <row r="476" spans="1:7" s="3" customFormat="1" x14ac:dyDescent="0.3">
      <c r="A476" s="18"/>
      <c r="B476" s="18"/>
      <c r="C476" s="18"/>
      <c r="D476" s="18"/>
      <c r="E476" s="18"/>
      <c r="F476" s="18"/>
      <c r="G476" s="18"/>
    </row>
    <row r="477" spans="1:7" s="3" customFormat="1" x14ac:dyDescent="0.3">
      <c r="A477" s="18"/>
      <c r="B477" s="18"/>
      <c r="C477" s="18"/>
      <c r="D477" s="18"/>
      <c r="E477" s="18"/>
      <c r="F477" s="18"/>
      <c r="G477" s="18"/>
    </row>
    <row r="478" spans="1:7" s="3" customFormat="1" x14ac:dyDescent="0.3">
      <c r="A478" s="18"/>
      <c r="B478" s="18"/>
      <c r="C478" s="18"/>
      <c r="D478" s="18"/>
      <c r="E478" s="18"/>
      <c r="F478" s="18"/>
      <c r="G478" s="18"/>
    </row>
    <row r="479" spans="1:7" s="3" customFormat="1" x14ac:dyDescent="0.3">
      <c r="A479" s="18"/>
      <c r="B479" s="18"/>
      <c r="C479" s="18"/>
      <c r="D479" s="18"/>
      <c r="E479" s="18"/>
      <c r="F479" s="18"/>
      <c r="G479" s="18"/>
    </row>
    <row r="480" spans="1:7" s="3" customFormat="1" x14ac:dyDescent="0.3">
      <c r="A480" s="18"/>
      <c r="B480" s="18"/>
      <c r="C480" s="18"/>
      <c r="D480" s="18"/>
      <c r="E480" s="18"/>
      <c r="F480" s="18"/>
      <c r="G480" s="18"/>
    </row>
    <row r="481" spans="1:7" s="3" customFormat="1" x14ac:dyDescent="0.3">
      <c r="A481" s="18"/>
      <c r="B481" s="18"/>
      <c r="C481" s="18"/>
      <c r="D481" s="18"/>
      <c r="E481" s="18"/>
      <c r="F481" s="18"/>
      <c r="G481" s="18"/>
    </row>
    <row r="482" spans="1:7" s="3" customFormat="1" x14ac:dyDescent="0.3">
      <c r="A482" s="18"/>
      <c r="B482" s="18"/>
      <c r="C482" s="18"/>
      <c r="D482" s="18"/>
      <c r="E482" s="18"/>
      <c r="F482" s="18"/>
      <c r="G482" s="18"/>
    </row>
    <row r="483" spans="1:7" s="3" customFormat="1" x14ac:dyDescent="0.3">
      <c r="A483" s="18"/>
      <c r="B483" s="18"/>
      <c r="C483" s="18"/>
      <c r="D483" s="18"/>
      <c r="E483" s="18"/>
      <c r="F483" s="18"/>
      <c r="G483" s="18"/>
    </row>
    <row r="484" spans="1:7" s="3" customFormat="1" x14ac:dyDescent="0.3">
      <c r="A484" s="18"/>
      <c r="B484" s="18"/>
      <c r="C484" s="18"/>
      <c r="D484" s="18"/>
      <c r="E484" s="18"/>
      <c r="F484" s="18"/>
      <c r="G484" s="18"/>
    </row>
    <row r="485" spans="1:7" s="3" customFormat="1" x14ac:dyDescent="0.3">
      <c r="A485" s="18"/>
      <c r="B485" s="18"/>
      <c r="C485" s="18"/>
      <c r="D485" s="18"/>
      <c r="E485" s="18"/>
      <c r="F485" s="18"/>
      <c r="G485" s="18"/>
    </row>
    <row r="486" spans="1:7" s="3" customFormat="1" x14ac:dyDescent="0.3">
      <c r="A486" s="18"/>
      <c r="B486" s="18"/>
      <c r="C486" s="18"/>
      <c r="D486" s="18"/>
      <c r="E486" s="18"/>
      <c r="F486" s="18"/>
      <c r="G486" s="18"/>
    </row>
    <row r="487" spans="1:7" s="3" customFormat="1" x14ac:dyDescent="0.3">
      <c r="A487" s="18"/>
      <c r="B487" s="18"/>
      <c r="C487" s="18"/>
      <c r="D487" s="18"/>
      <c r="E487" s="18"/>
      <c r="F487" s="18"/>
      <c r="G487" s="18"/>
    </row>
    <row r="488" spans="1:7" s="3" customFormat="1" x14ac:dyDescent="0.3">
      <c r="A488" s="18"/>
      <c r="B488" s="18"/>
      <c r="C488" s="18"/>
      <c r="D488" s="18"/>
      <c r="E488" s="18"/>
      <c r="F488" s="18"/>
      <c r="G488" s="18"/>
    </row>
    <row r="489" spans="1:7" s="3" customFormat="1" x14ac:dyDescent="0.3">
      <c r="A489" s="18"/>
      <c r="B489" s="18"/>
      <c r="C489" s="18"/>
      <c r="D489" s="18"/>
      <c r="E489" s="18"/>
      <c r="F489" s="18"/>
      <c r="G489" s="18"/>
    </row>
    <row r="490" spans="1:7" s="3" customFormat="1" x14ac:dyDescent="0.3">
      <c r="A490" s="18"/>
      <c r="B490" s="18"/>
      <c r="C490" s="18"/>
      <c r="D490" s="18"/>
      <c r="E490" s="18"/>
      <c r="F490" s="18"/>
      <c r="G490" s="18"/>
    </row>
    <row r="491" spans="1:7" s="3" customFormat="1" x14ac:dyDescent="0.3">
      <c r="A491" s="18"/>
      <c r="B491" s="18"/>
      <c r="C491" s="18"/>
      <c r="D491" s="18"/>
      <c r="E491" s="18"/>
      <c r="F491" s="18"/>
      <c r="G491" s="18"/>
    </row>
    <row r="492" spans="1:7" s="3" customFormat="1" x14ac:dyDescent="0.3">
      <c r="A492" s="18"/>
      <c r="B492" s="18"/>
      <c r="C492" s="18"/>
      <c r="D492" s="18"/>
      <c r="E492" s="18"/>
      <c r="F492" s="18"/>
      <c r="G492" s="18"/>
    </row>
    <row r="493" spans="1:7" s="3" customFormat="1" x14ac:dyDescent="0.3">
      <c r="A493" s="18"/>
      <c r="B493" s="18"/>
      <c r="C493" s="18"/>
      <c r="D493" s="18"/>
      <c r="E493" s="18"/>
      <c r="F493" s="18"/>
      <c r="G493" s="18"/>
    </row>
    <row r="494" spans="1:7" s="3" customFormat="1" x14ac:dyDescent="0.3">
      <c r="A494" s="18"/>
      <c r="B494" s="18"/>
      <c r="C494" s="18"/>
      <c r="D494" s="18"/>
      <c r="E494" s="18"/>
      <c r="F494" s="18"/>
      <c r="G494" s="18"/>
    </row>
    <row r="495" spans="1:7" s="3" customFormat="1" x14ac:dyDescent="0.3">
      <c r="A495" s="18"/>
      <c r="B495" s="18"/>
      <c r="C495" s="18"/>
      <c r="D495" s="18"/>
      <c r="E495" s="18"/>
      <c r="F495" s="18"/>
      <c r="G495" s="18"/>
    </row>
    <row r="496" spans="1:7" s="3" customFormat="1" x14ac:dyDescent="0.3">
      <c r="A496" s="18"/>
      <c r="B496" s="18"/>
      <c r="C496" s="18"/>
      <c r="D496" s="18"/>
      <c r="E496" s="18"/>
      <c r="F496" s="18"/>
      <c r="G496" s="18"/>
    </row>
    <row r="497" spans="1:7" s="3" customFormat="1" x14ac:dyDescent="0.3">
      <c r="A497" s="18"/>
      <c r="B497" s="18"/>
      <c r="C497" s="18"/>
      <c r="D497" s="18"/>
      <c r="E497" s="18"/>
      <c r="F497" s="18"/>
      <c r="G497" s="18"/>
    </row>
    <row r="498" spans="1:7" s="3" customFormat="1" x14ac:dyDescent="0.3">
      <c r="A498" s="18"/>
      <c r="B498" s="18"/>
      <c r="C498" s="18"/>
      <c r="D498" s="18"/>
      <c r="E498" s="18"/>
      <c r="F498" s="18"/>
      <c r="G498" s="18"/>
    </row>
    <row r="499" spans="1:7" s="3" customFormat="1" x14ac:dyDescent="0.3">
      <c r="A499" s="18"/>
      <c r="B499" s="18"/>
      <c r="C499" s="18"/>
      <c r="D499" s="18"/>
      <c r="E499" s="18"/>
      <c r="F499" s="18"/>
      <c r="G499" s="18"/>
    </row>
    <row r="500" spans="1:7" s="3" customFormat="1" x14ac:dyDescent="0.3">
      <c r="A500" s="18"/>
      <c r="B500" s="18"/>
      <c r="C500" s="18"/>
      <c r="D500" s="18"/>
      <c r="E500" s="18"/>
      <c r="F500" s="18"/>
      <c r="G500" s="18"/>
    </row>
    <row r="501" spans="1:7" s="3" customFormat="1" x14ac:dyDescent="0.3">
      <c r="A501" s="18"/>
      <c r="B501" s="18"/>
      <c r="C501" s="18"/>
      <c r="D501" s="18"/>
      <c r="E501" s="18"/>
      <c r="F501" s="18"/>
      <c r="G501" s="18"/>
    </row>
    <row r="502" spans="1:7" s="3" customFormat="1" x14ac:dyDescent="0.3">
      <c r="A502" s="18"/>
      <c r="B502" s="18"/>
      <c r="C502" s="18"/>
      <c r="D502" s="18"/>
      <c r="E502" s="18"/>
      <c r="F502" s="18"/>
      <c r="G502" s="18"/>
    </row>
    <row r="503" spans="1:7" s="3" customFormat="1" x14ac:dyDescent="0.3">
      <c r="A503" s="18"/>
      <c r="B503" s="18"/>
      <c r="C503" s="18"/>
      <c r="D503" s="18"/>
      <c r="E503" s="18"/>
      <c r="F503" s="18"/>
      <c r="G503" s="18"/>
    </row>
    <row r="504" spans="1:7" s="3" customFormat="1" x14ac:dyDescent="0.3">
      <c r="A504" s="18"/>
      <c r="B504" s="18"/>
      <c r="C504" s="18"/>
      <c r="D504" s="18"/>
      <c r="E504" s="18"/>
      <c r="F504" s="18"/>
      <c r="G504" s="18"/>
    </row>
    <row r="505" spans="1:7" s="3" customFormat="1" x14ac:dyDescent="0.3">
      <c r="A505" s="18"/>
      <c r="B505" s="18"/>
      <c r="C505" s="18"/>
      <c r="D505" s="18"/>
      <c r="E505" s="18"/>
      <c r="F505" s="18"/>
      <c r="G505" s="18"/>
    </row>
    <row r="506" spans="1:7" s="3" customFormat="1" x14ac:dyDescent="0.3">
      <c r="A506" s="18"/>
      <c r="B506" s="18"/>
      <c r="C506" s="18"/>
      <c r="D506" s="18"/>
      <c r="E506" s="18"/>
      <c r="F506" s="18"/>
      <c r="G506" s="18"/>
    </row>
    <row r="507" spans="1:7" s="3" customFormat="1" x14ac:dyDescent="0.3">
      <c r="A507" s="18"/>
      <c r="B507" s="18"/>
      <c r="C507" s="18"/>
      <c r="D507" s="18"/>
      <c r="E507" s="18"/>
      <c r="F507" s="18"/>
      <c r="G507" s="18"/>
    </row>
    <row r="508" spans="1:7" s="3" customFormat="1" x14ac:dyDescent="0.3">
      <c r="A508" s="18"/>
      <c r="B508" s="18"/>
      <c r="C508" s="18"/>
      <c r="D508" s="18"/>
      <c r="E508" s="18"/>
      <c r="F508" s="18"/>
      <c r="G508" s="18"/>
    </row>
    <row r="509" spans="1:7" s="3" customFormat="1" x14ac:dyDescent="0.3">
      <c r="A509" s="18"/>
      <c r="B509" s="18"/>
      <c r="C509" s="18"/>
      <c r="D509" s="18"/>
      <c r="E509" s="18"/>
      <c r="F509" s="18"/>
      <c r="G509" s="18"/>
    </row>
    <row r="510" spans="1:7" s="3" customFormat="1" x14ac:dyDescent="0.3">
      <c r="A510" s="18"/>
      <c r="B510" s="18"/>
      <c r="C510" s="18"/>
      <c r="D510" s="18"/>
      <c r="E510" s="18"/>
      <c r="F510" s="18"/>
      <c r="G510" s="18"/>
    </row>
    <row r="511" spans="1:7" s="3" customFormat="1" x14ac:dyDescent="0.3">
      <c r="A511" s="18"/>
      <c r="B511" s="18"/>
      <c r="C511" s="18"/>
      <c r="D511" s="18"/>
      <c r="E511" s="18"/>
      <c r="F511" s="18"/>
      <c r="G511" s="18"/>
    </row>
    <row r="512" spans="1:7" s="3" customFormat="1" x14ac:dyDescent="0.3">
      <c r="A512" s="18"/>
      <c r="B512" s="18"/>
      <c r="C512" s="18"/>
      <c r="D512" s="18"/>
      <c r="E512" s="18"/>
      <c r="F512" s="18"/>
      <c r="G512" s="18"/>
    </row>
    <row r="513" spans="1:7" s="3" customFormat="1" x14ac:dyDescent="0.3">
      <c r="A513" s="18"/>
      <c r="B513" s="18"/>
      <c r="C513" s="18"/>
      <c r="D513" s="18"/>
      <c r="E513" s="18"/>
      <c r="F513" s="18"/>
      <c r="G513" s="18"/>
    </row>
    <row r="514" spans="1:7" s="3" customFormat="1" x14ac:dyDescent="0.3">
      <c r="A514" s="18"/>
      <c r="B514" s="18"/>
      <c r="C514" s="18"/>
      <c r="D514" s="18"/>
      <c r="E514" s="18"/>
      <c r="F514" s="18"/>
      <c r="G514" s="18"/>
    </row>
    <row r="515" spans="1:7" s="3" customFormat="1" x14ac:dyDescent="0.3">
      <c r="A515" s="18"/>
      <c r="B515" s="18"/>
      <c r="C515" s="18"/>
      <c r="D515" s="18"/>
      <c r="E515" s="18"/>
      <c r="F515" s="18"/>
      <c r="G515" s="18"/>
    </row>
    <row r="516" spans="1:7" s="3" customFormat="1" x14ac:dyDescent="0.3">
      <c r="A516" s="18"/>
      <c r="B516" s="18"/>
      <c r="C516" s="18"/>
      <c r="D516" s="18"/>
      <c r="E516" s="18"/>
      <c r="F516" s="18"/>
      <c r="G516" s="18"/>
    </row>
    <row r="517" spans="1:7" s="3" customFormat="1" x14ac:dyDescent="0.3">
      <c r="A517" s="18"/>
      <c r="B517" s="18"/>
      <c r="C517" s="18"/>
      <c r="D517" s="18"/>
      <c r="E517" s="18"/>
      <c r="F517" s="18"/>
      <c r="G517" s="18"/>
    </row>
    <row r="518" spans="1:7" s="3" customFormat="1" x14ac:dyDescent="0.3">
      <c r="A518" s="18"/>
      <c r="B518" s="18"/>
      <c r="C518" s="18"/>
      <c r="D518" s="18"/>
      <c r="E518" s="18"/>
      <c r="F518" s="18"/>
      <c r="G518" s="18"/>
    </row>
    <row r="519" spans="1:7" s="3" customFormat="1" x14ac:dyDescent="0.3">
      <c r="A519" s="18"/>
      <c r="B519" s="18"/>
      <c r="C519" s="18"/>
      <c r="D519" s="18"/>
      <c r="E519" s="18"/>
      <c r="F519" s="18"/>
      <c r="G519" s="18"/>
    </row>
    <row r="520" spans="1:7" s="3" customFormat="1" x14ac:dyDescent="0.3">
      <c r="A520" s="18"/>
      <c r="B520" s="18"/>
      <c r="C520" s="18"/>
      <c r="D520" s="18"/>
      <c r="E520" s="18"/>
      <c r="F520" s="18"/>
      <c r="G520" s="18"/>
    </row>
    <row r="521" spans="1:7" s="3" customFormat="1" x14ac:dyDescent="0.3">
      <c r="A521" s="18"/>
      <c r="B521" s="18"/>
      <c r="C521" s="18"/>
      <c r="D521" s="18"/>
      <c r="E521" s="18"/>
      <c r="F521" s="18"/>
      <c r="G521" s="18"/>
    </row>
    <row r="522" spans="1:7" s="3" customFormat="1" x14ac:dyDescent="0.3">
      <c r="A522" s="18"/>
      <c r="B522" s="18"/>
      <c r="C522" s="18"/>
      <c r="D522" s="18"/>
      <c r="E522" s="18"/>
      <c r="F522" s="18"/>
      <c r="G522" s="18"/>
    </row>
    <row r="523" spans="1:7" s="3" customFormat="1" x14ac:dyDescent="0.3">
      <c r="A523" s="18"/>
      <c r="B523" s="18"/>
      <c r="C523" s="18"/>
      <c r="D523" s="18"/>
      <c r="E523" s="18"/>
      <c r="F523" s="18"/>
      <c r="G523" s="18"/>
    </row>
    <row r="524" spans="1:7" s="3" customFormat="1" x14ac:dyDescent="0.3">
      <c r="A524" s="18"/>
      <c r="B524" s="18"/>
      <c r="C524" s="18"/>
      <c r="D524" s="18"/>
      <c r="E524" s="18"/>
      <c r="F524" s="18"/>
      <c r="G524" s="18"/>
    </row>
    <row r="525" spans="1:7" s="3" customFormat="1" x14ac:dyDescent="0.3">
      <c r="A525" s="18"/>
      <c r="B525" s="18"/>
      <c r="C525" s="18"/>
      <c r="D525" s="18"/>
      <c r="E525" s="18"/>
      <c r="F525" s="18"/>
      <c r="G525" s="18"/>
    </row>
    <row r="526" spans="1:7" s="3" customFormat="1" x14ac:dyDescent="0.3">
      <c r="A526" s="18"/>
      <c r="B526" s="18"/>
      <c r="C526" s="18"/>
      <c r="D526" s="18"/>
      <c r="E526" s="18"/>
      <c r="F526" s="18"/>
      <c r="G526" s="18"/>
    </row>
    <row r="527" spans="1:7" s="3" customFormat="1" x14ac:dyDescent="0.3">
      <c r="A527" s="18"/>
      <c r="B527" s="18"/>
      <c r="C527" s="18"/>
      <c r="D527" s="18"/>
      <c r="E527" s="18"/>
      <c r="F527" s="18"/>
      <c r="G527" s="18"/>
    </row>
    <row r="528" spans="1:7" s="3" customFormat="1" x14ac:dyDescent="0.3">
      <c r="A528" s="18"/>
      <c r="B528" s="18"/>
      <c r="C528" s="18"/>
      <c r="D528" s="18"/>
      <c r="E528" s="18"/>
      <c r="F528" s="18"/>
      <c r="G528" s="18"/>
    </row>
    <row r="529" spans="1:7" s="3" customFormat="1" x14ac:dyDescent="0.3">
      <c r="A529" s="18"/>
      <c r="B529" s="18"/>
      <c r="C529" s="18"/>
      <c r="D529" s="18"/>
      <c r="E529" s="18"/>
      <c r="F529" s="18"/>
      <c r="G529" s="18"/>
    </row>
    <row r="530" spans="1:7" s="3" customFormat="1" x14ac:dyDescent="0.3">
      <c r="A530" s="18"/>
      <c r="B530" s="18"/>
      <c r="C530" s="18"/>
      <c r="D530" s="18"/>
      <c r="E530" s="18"/>
      <c r="F530" s="18"/>
      <c r="G530" s="18"/>
    </row>
    <row r="531" spans="1:7" s="3" customFormat="1" x14ac:dyDescent="0.3">
      <c r="A531" s="18"/>
      <c r="B531" s="18"/>
      <c r="C531" s="18"/>
      <c r="D531" s="18"/>
      <c r="E531" s="18"/>
      <c r="F531" s="18"/>
      <c r="G531" s="18"/>
    </row>
  </sheetData>
  <mergeCells count="22">
    <mergeCell ref="A1:H1"/>
    <mergeCell ref="A2:H2"/>
    <mergeCell ref="A3:H3"/>
    <mergeCell ref="A6:A8"/>
    <mergeCell ref="B6:C7"/>
    <mergeCell ref="D6:E6"/>
    <mergeCell ref="F6:F8"/>
    <mergeCell ref="G6:G8"/>
    <mergeCell ref="D7:D8"/>
    <mergeCell ref="E7:E8"/>
    <mergeCell ref="A5:I5"/>
    <mergeCell ref="A4:H4"/>
    <mergeCell ref="A22:F22"/>
    <mergeCell ref="A23:F23"/>
    <mergeCell ref="H6:H8"/>
    <mergeCell ref="A14:H14"/>
    <mergeCell ref="A9:H9"/>
    <mergeCell ref="A17:H17"/>
    <mergeCell ref="A13:F13"/>
    <mergeCell ref="A16:F16"/>
    <mergeCell ref="A20:H20"/>
    <mergeCell ref="A19:F19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75575A95A15A4BA4910D5B7E70F130" ma:contentTypeVersion="1" ma:contentTypeDescription="Crear nuevo documento." ma:contentTypeScope="" ma:versionID="44b66cfd7f5c1e0d1d941dd062d2dbc7">
  <xsd:schema xmlns:xsd="http://www.w3.org/2001/XMLSchema" xmlns:xs="http://www.w3.org/2001/XMLSchema" xmlns:p="http://schemas.microsoft.com/office/2006/metadata/properties" xmlns:ns2="500ccb93-013d-4123-82d0-71d12fd85179" targetNamespace="http://schemas.microsoft.com/office/2006/metadata/properties" ma:root="true" ma:fieldsID="a4e2b2109d3fdcf8199f670f9d23ad64" ns2:_="">
    <xsd:import namespace="500ccb93-013d-4123-82d0-71d12fd8517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ccb93-013d-4123-82d0-71d12fd851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524CAD-02B5-45A1-9469-84E9ACF79096}"/>
</file>

<file path=customXml/itemProps2.xml><?xml version="1.0" encoding="utf-8"?>
<ds:datastoreItem xmlns:ds="http://schemas.openxmlformats.org/officeDocument/2006/customXml" ds:itemID="{3B436BDF-F8E7-4539-B561-4A2D575B1537}"/>
</file>

<file path=customXml/itemProps3.xml><?xml version="1.0" encoding="utf-8"?>
<ds:datastoreItem xmlns:ds="http://schemas.openxmlformats.org/officeDocument/2006/customXml" ds:itemID="{B4BB8722-D536-4DE2-9A6D-A83FB80C6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RESUMEN</vt:lpstr>
      <vt:lpstr>2. CARRETERAS</vt:lpstr>
      <vt:lpstr>3. PUENTES</vt:lpstr>
      <vt:lpstr>4. ALCANTARILLAS Y VADOS</vt:lpstr>
      <vt:lpstr>6. RÍOS Y QUEBRADAS</vt:lpstr>
      <vt:lpstr>7.VIVIENDA</vt:lpstr>
      <vt:lpstr>11. SOCIAL</vt:lpstr>
      <vt:lpstr>'2. CARRETERAS'!Títulos_a_imprimir</vt:lpstr>
      <vt:lpstr>'3. PUENTES'!Títulos_a_imprimir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2019-07-25T22:14:12Z</cp:lastPrinted>
  <dcterms:created xsi:type="dcterms:W3CDTF">2000-06-28T16:04:43Z</dcterms:created>
  <dcterms:modified xsi:type="dcterms:W3CDTF">2021-06-24T21:34:14Z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0x0101004975575A95A15A4BA4910D5B7E70F130</vt:lpwstr>
  </property>
</Properties>
</file>